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filterPrivacy="1" codeName="ThisWorkbook" defaultThemeVersion="124226"/>
  <xr:revisionPtr revIDLastSave="145" documentId="11_DE54D75F3761D46BAD3C1351BD543147F65ABE3D" xr6:coauthVersionLast="45" xr6:coauthVersionMax="45" xr10:uidLastSave="{695D9A21-FEAD-4A9B-B83C-ED93EA9F90EC}"/>
  <bookViews>
    <workbookView xWindow="20736" yWindow="4248" windowWidth="23436" windowHeight="20028" tabRatio="803" activeTab="11" xr2:uid="{00000000-000D-0000-FFFF-FFFF00000000}"/>
  </bookViews>
  <sheets>
    <sheet name="Metodika " sheetId="65" r:id="rId1"/>
    <sheet name="2.1" sheetId="1" r:id="rId2"/>
    <sheet name="2.2" sheetId="59" r:id="rId3"/>
    <sheet name="2.3" sheetId="6" r:id="rId4"/>
    <sheet name="2.4" sheetId="7" r:id="rId5"/>
    <sheet name="2.5" sheetId="8" r:id="rId6"/>
    <sheet name="2.6" sheetId="32" r:id="rId7"/>
    <sheet name="2.7" sheetId="33" r:id="rId8"/>
    <sheet name="3.1" sheetId="47" r:id="rId9"/>
    <sheet name="3.2" sheetId="14" r:id="rId10"/>
    <sheet name="3.3" sheetId="63" r:id="rId11"/>
    <sheet name="3.4" sheetId="28" r:id="rId12"/>
    <sheet name="4.1" sheetId="17" r:id="rId13"/>
    <sheet name="5.1" sheetId="19" r:id="rId14"/>
    <sheet name="6.1 " sheetId="66" r:id="rId15"/>
    <sheet name="6.2" sheetId="67" r:id="rId16"/>
    <sheet name="6.3" sheetId="23" r:id="rId17"/>
    <sheet name="6.4" sheetId="64" r:id="rId18"/>
    <sheet name="6.5" sheetId="68" r:id="rId19"/>
    <sheet name="6.6" sheetId="26" r:id="rId20"/>
    <sheet name="7.1" sheetId="61" r:id="rId21"/>
    <sheet name="7.2" sheetId="43" r:id="rId22"/>
    <sheet name="7.3" sheetId="58" r:id="rId23"/>
    <sheet name="8.1" sheetId="36" r:id="rId24"/>
    <sheet name="8.2" sheetId="57" r:id="rId25"/>
    <sheet name="8.3" sheetId="38" r:id="rId26"/>
    <sheet name="8.4" sheetId="40" r:id="rId27"/>
  </sheets>
  <definedNames>
    <definedName name="_xlnm.Print_Area" localSheetId="0">'Metodika '!$A$1:$B$39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 i="1" l="1"/>
  <c r="X11" i="67" l="1"/>
  <c r="B5" i="66" l="1"/>
  <c r="B4" i="66"/>
  <c r="E7" i="61" l="1"/>
  <c r="I237" i="43" l="1"/>
  <c r="I228" i="43"/>
  <c r="I225" i="43"/>
  <c r="I211" i="43"/>
  <c r="I207" i="43"/>
  <c r="I202" i="43"/>
  <c r="I201" i="43"/>
  <c r="I198" i="43"/>
  <c r="I192" i="43"/>
  <c r="I190" i="43"/>
  <c r="I168" i="43"/>
  <c r="I166" i="43"/>
  <c r="I164" i="43"/>
  <c r="I152" i="43"/>
  <c r="I128" i="43"/>
  <c r="I124" i="43"/>
  <c r="I92" i="43"/>
  <c r="I91" i="43"/>
  <c r="I89" i="43"/>
  <c r="I68" i="43"/>
  <c r="I64" i="43"/>
  <c r="I47" i="43"/>
  <c r="I45" i="43"/>
  <c r="I37" i="43"/>
  <c r="I23" i="43"/>
  <c r="E5" i="61"/>
  <c r="X6" i="67" l="1"/>
  <c r="Y6" i="67"/>
  <c r="X7" i="67"/>
  <c r="Y7" i="67"/>
  <c r="X8" i="67"/>
  <c r="Y8" i="67"/>
  <c r="X9" i="67"/>
  <c r="Y9" i="67"/>
  <c r="X10" i="67"/>
  <c r="Y10" i="67"/>
  <c r="N11" i="67"/>
  <c r="O11" i="67"/>
  <c r="X5" i="67"/>
  <c r="Y5" i="67"/>
  <c r="R6" i="19" l="1"/>
  <c r="Q6" i="19"/>
  <c r="P6" i="19"/>
  <c r="N6" i="19"/>
  <c r="M6" i="19"/>
  <c r="L6" i="19"/>
  <c r="J6" i="19"/>
  <c r="I6" i="19"/>
  <c r="H6" i="19"/>
  <c r="F6" i="19"/>
  <c r="E6" i="19"/>
  <c r="D6" i="19"/>
  <c r="H6" i="32"/>
  <c r="G6" i="32"/>
  <c r="F6" i="32"/>
  <c r="E6" i="32"/>
  <c r="D6" i="32"/>
  <c r="C6" i="32"/>
  <c r="I6" i="32"/>
  <c r="J6" i="59"/>
  <c r="I6" i="59"/>
  <c r="H6" i="59"/>
  <c r="G6" i="59"/>
  <c r="F6" i="59"/>
  <c r="E6" i="59"/>
  <c r="D6" i="59"/>
  <c r="C6" i="59"/>
  <c r="D6" i="1"/>
  <c r="E6" i="1"/>
  <c r="F6" i="1"/>
  <c r="G6" i="1"/>
  <c r="H6" i="1"/>
  <c r="I6" i="1"/>
  <c r="J6" i="1"/>
  <c r="C6" i="1"/>
  <c r="D6" i="17"/>
  <c r="E6" i="17"/>
  <c r="F6" i="17"/>
  <c r="G6" i="17"/>
  <c r="H6" i="17"/>
  <c r="I6" i="17"/>
  <c r="J6" i="17"/>
  <c r="C6" i="17"/>
  <c r="D6" i="14"/>
  <c r="E6" i="14"/>
  <c r="F6" i="14"/>
  <c r="G6" i="14"/>
  <c r="H6" i="14"/>
  <c r="I6" i="14"/>
  <c r="J6" i="14"/>
  <c r="C6" i="14"/>
  <c r="D6" i="47"/>
  <c r="E6" i="47"/>
  <c r="F6" i="47"/>
  <c r="G6" i="47"/>
  <c r="H6" i="47"/>
  <c r="I6" i="47"/>
  <c r="J6" i="47"/>
  <c r="C6" i="47"/>
  <c r="W11" i="67" l="1"/>
  <c r="V11" i="67"/>
  <c r="U11" i="67"/>
  <c r="T11" i="67"/>
  <c r="S11" i="67"/>
  <c r="R11" i="67"/>
  <c r="Q11" i="67"/>
  <c r="P11" i="67"/>
  <c r="M11" i="67"/>
  <c r="L11" i="67"/>
  <c r="K11" i="67"/>
  <c r="J11" i="67"/>
  <c r="I11" i="67"/>
  <c r="H11" i="67"/>
  <c r="G11" i="67"/>
  <c r="F11" i="67"/>
  <c r="E11" i="67"/>
  <c r="D11" i="67"/>
  <c r="C11" i="67"/>
  <c r="B11" i="67"/>
  <c r="N5" i="66"/>
  <c r="N4" i="66"/>
  <c r="Y11" i="67" l="1"/>
  <c r="K6" i="58"/>
  <c r="C6" i="36" l="1"/>
  <c r="B6" i="36"/>
  <c r="J5" i="64" l="1"/>
  <c r="J4" i="64"/>
  <c r="D6" i="40" l="1"/>
  <c r="D7" i="40"/>
  <c r="D8" i="40"/>
  <c r="D9" i="40"/>
  <c r="D5" i="40"/>
  <c r="I254" i="43"/>
  <c r="I4" i="8" l="1"/>
  <c r="I3" i="8"/>
  <c r="I4" i="7"/>
  <c r="I3" i="7"/>
  <c r="I4" i="6"/>
  <c r="I3" i="6"/>
  <c r="K3" i="40" l="1"/>
  <c r="J3" i="40"/>
  <c r="J5" i="40" l="1"/>
  <c r="B255" i="43"/>
  <c r="C255" i="43"/>
  <c r="D255" i="43"/>
  <c r="E255" i="43"/>
  <c r="F255" i="43"/>
  <c r="G255" i="43"/>
  <c r="H255" i="43"/>
  <c r="I5" i="43"/>
  <c r="I6" i="43"/>
  <c r="I7" i="43"/>
  <c r="I8" i="43"/>
  <c r="I9" i="43"/>
  <c r="I10" i="43"/>
  <c r="I11" i="43"/>
  <c r="I12" i="43"/>
  <c r="I13" i="43"/>
  <c r="I14" i="43"/>
  <c r="I15" i="43"/>
  <c r="I16" i="43"/>
  <c r="I17" i="43"/>
  <c r="I18" i="43"/>
  <c r="I19" i="43"/>
  <c r="I20" i="43"/>
  <c r="I21" i="43"/>
  <c r="I22" i="43"/>
  <c r="I24" i="43"/>
  <c r="I25" i="43"/>
  <c r="I26" i="43"/>
  <c r="I27" i="43"/>
  <c r="I28" i="43"/>
  <c r="I29" i="43"/>
  <c r="I30" i="43"/>
  <c r="I31" i="43"/>
  <c r="I32" i="43"/>
  <c r="I33" i="43"/>
  <c r="I34" i="43"/>
  <c r="I35" i="43"/>
  <c r="I36" i="43"/>
  <c r="I38" i="43"/>
  <c r="I39" i="43"/>
  <c r="I40" i="43"/>
  <c r="I41" i="43"/>
  <c r="I42" i="43"/>
  <c r="I43" i="43"/>
  <c r="I44" i="43"/>
  <c r="I46" i="43"/>
  <c r="I48" i="43"/>
  <c r="I49" i="43"/>
  <c r="I50" i="43"/>
  <c r="I51" i="43"/>
  <c r="I52" i="43"/>
  <c r="I53" i="43"/>
  <c r="I54" i="43"/>
  <c r="I55" i="43"/>
  <c r="I56" i="43"/>
  <c r="I57" i="43"/>
  <c r="I58" i="43"/>
  <c r="I59" i="43"/>
  <c r="I60" i="43"/>
  <c r="I61" i="43"/>
  <c r="I62" i="43"/>
  <c r="I63" i="43"/>
  <c r="I65" i="43"/>
  <c r="I66" i="43"/>
  <c r="I67" i="43"/>
  <c r="I69" i="43"/>
  <c r="I70" i="43"/>
  <c r="I71" i="43"/>
  <c r="I72" i="43"/>
  <c r="I73" i="43"/>
  <c r="I74" i="43"/>
  <c r="I75" i="43"/>
  <c r="I76" i="43"/>
  <c r="I77" i="43"/>
  <c r="I78" i="43"/>
  <c r="I79" i="43"/>
  <c r="I80" i="43"/>
  <c r="I81" i="43"/>
  <c r="I82" i="43"/>
  <c r="I83" i="43"/>
  <c r="I84" i="43"/>
  <c r="I85" i="43"/>
  <c r="I86" i="43"/>
  <c r="I87" i="43"/>
  <c r="I88" i="43"/>
  <c r="I90" i="43"/>
  <c r="I93" i="43"/>
  <c r="I94" i="43"/>
  <c r="I95" i="43"/>
  <c r="I96" i="43"/>
  <c r="I97" i="43"/>
  <c r="I98" i="43"/>
  <c r="I99" i="43"/>
  <c r="I100" i="43"/>
  <c r="I101" i="43"/>
  <c r="I102" i="43"/>
  <c r="I103" i="43"/>
  <c r="I104" i="43"/>
  <c r="I105" i="43"/>
  <c r="I106" i="43"/>
  <c r="I107" i="43"/>
  <c r="I108" i="43"/>
  <c r="I109" i="43"/>
  <c r="I110" i="43"/>
  <c r="I111" i="43"/>
  <c r="I112" i="43"/>
  <c r="I113" i="43"/>
  <c r="I114" i="43"/>
  <c r="I115" i="43"/>
  <c r="I116" i="43"/>
  <c r="I117" i="43"/>
  <c r="I118" i="43"/>
  <c r="I119" i="43"/>
  <c r="I120" i="43"/>
  <c r="I121" i="43"/>
  <c r="I122" i="43"/>
  <c r="I123" i="43"/>
  <c r="I125" i="43"/>
  <c r="I126" i="43"/>
  <c r="I127" i="43"/>
  <c r="I129" i="43"/>
  <c r="I130" i="43"/>
  <c r="I131" i="43"/>
  <c r="I132" i="43"/>
  <c r="I133" i="43"/>
  <c r="I134" i="43"/>
  <c r="I135" i="43"/>
  <c r="I136" i="43"/>
  <c r="I137" i="43"/>
  <c r="I138" i="43"/>
  <c r="I139" i="43"/>
  <c r="I140" i="43"/>
  <c r="I141" i="43"/>
  <c r="I142" i="43"/>
  <c r="I143" i="43"/>
  <c r="I144" i="43"/>
  <c r="I145" i="43"/>
  <c r="I146" i="43"/>
  <c r="I147" i="43"/>
  <c r="I148" i="43"/>
  <c r="I149" i="43"/>
  <c r="I150" i="43"/>
  <c r="I151" i="43"/>
  <c r="I153" i="43"/>
  <c r="I154" i="43"/>
  <c r="I155" i="43"/>
  <c r="I156" i="43"/>
  <c r="I157" i="43"/>
  <c r="I158" i="43"/>
  <c r="I159" i="43"/>
  <c r="I160" i="43"/>
  <c r="I161" i="43"/>
  <c r="I162" i="43"/>
  <c r="I163" i="43"/>
  <c r="I165" i="43"/>
  <c r="I167" i="43"/>
  <c r="I169" i="43"/>
  <c r="I170" i="43"/>
  <c r="I171" i="43"/>
  <c r="I172" i="43"/>
  <c r="I173" i="43"/>
  <c r="I174" i="43"/>
  <c r="I175" i="43"/>
  <c r="I176" i="43"/>
  <c r="I177" i="43"/>
  <c r="I178" i="43"/>
  <c r="I179" i="43"/>
  <c r="I180" i="43"/>
  <c r="I181" i="43"/>
  <c r="I182" i="43"/>
  <c r="I183" i="43"/>
  <c r="I184" i="43"/>
  <c r="I185" i="43"/>
  <c r="I186" i="43"/>
  <c r="I187" i="43"/>
  <c r="I188" i="43"/>
  <c r="I189" i="43"/>
  <c r="I191" i="43"/>
  <c r="I193" i="43"/>
  <c r="I194" i="43"/>
  <c r="I195" i="43"/>
  <c r="I196" i="43"/>
  <c r="I197" i="43"/>
  <c r="I199" i="43"/>
  <c r="I200" i="43"/>
  <c r="I203" i="43"/>
  <c r="I204" i="43"/>
  <c r="I205" i="43"/>
  <c r="I206" i="43"/>
  <c r="I208" i="43"/>
  <c r="I209" i="43"/>
  <c r="I210" i="43"/>
  <c r="I212" i="43"/>
  <c r="I213" i="43"/>
  <c r="I214" i="43"/>
  <c r="I215" i="43"/>
  <c r="I216" i="43"/>
  <c r="I217" i="43"/>
  <c r="I218" i="43"/>
  <c r="I219" i="43"/>
  <c r="I220" i="43"/>
  <c r="I221" i="43"/>
  <c r="I222" i="43"/>
  <c r="I223" i="43"/>
  <c r="I224" i="43"/>
  <c r="I226" i="43"/>
  <c r="I227" i="43"/>
  <c r="I229" i="43"/>
  <c r="I230" i="43"/>
  <c r="I231" i="43"/>
  <c r="I232" i="43"/>
  <c r="I233" i="43"/>
  <c r="I234" i="43"/>
  <c r="I235" i="43"/>
  <c r="I236" i="43"/>
  <c r="I238" i="43"/>
  <c r="I239" i="43"/>
  <c r="I240" i="43"/>
  <c r="I241" i="43"/>
  <c r="I242" i="43"/>
  <c r="I243" i="43"/>
  <c r="I244" i="43"/>
  <c r="I245" i="43"/>
  <c r="I246" i="43"/>
  <c r="I247" i="43"/>
  <c r="I248" i="43"/>
  <c r="I249" i="43"/>
  <c r="I250" i="43"/>
  <c r="I251" i="43"/>
  <c r="I252" i="43"/>
  <c r="I253" i="43"/>
  <c r="E6" i="61" l="1"/>
  <c r="E8" i="61"/>
  <c r="E9" i="61"/>
  <c r="J5" i="32"/>
  <c r="B15" i="28"/>
  <c r="J6" i="32" l="1"/>
  <c r="C15" i="28"/>
  <c r="C10" i="23"/>
  <c r="D10" i="23"/>
  <c r="E10" i="23"/>
  <c r="F10" i="23"/>
  <c r="G10" i="23"/>
  <c r="H10" i="23"/>
  <c r="I10" i="23"/>
  <c r="J10" i="23"/>
  <c r="K10" i="23"/>
  <c r="B10" i="23"/>
  <c r="M6" i="23"/>
  <c r="M7" i="23"/>
  <c r="M8" i="23"/>
  <c r="M9" i="23"/>
  <c r="M5" i="23"/>
  <c r="L6" i="23"/>
  <c r="L7" i="23"/>
  <c r="L8" i="23"/>
  <c r="L9" i="23"/>
  <c r="L5" i="23"/>
  <c r="K8" i="17"/>
  <c r="K7" i="17"/>
  <c r="K5" i="17"/>
  <c r="K5" i="14"/>
  <c r="K5" i="47"/>
  <c r="K7" i="47"/>
  <c r="K8" i="47"/>
  <c r="K5" i="59"/>
  <c r="K6" i="17" l="1"/>
  <c r="K6" i="47"/>
  <c r="K6" i="59"/>
  <c r="K6" i="14"/>
  <c r="K6" i="1"/>
  <c r="M10" i="23"/>
  <c r="L10" i="23"/>
  <c r="I4" i="43"/>
  <c r="I255" i="43" l="1"/>
  <c r="J6" i="58"/>
</calcChain>
</file>

<file path=xl/sharedStrings.xml><?xml version="1.0" encoding="utf-8"?>
<sst xmlns="http://schemas.openxmlformats.org/spreadsheetml/2006/main" count="1023" uniqueCount="598">
  <si>
    <t>Bakalářské studium</t>
  </si>
  <si>
    <t>Navazující magisterské studium</t>
  </si>
  <si>
    <t>Magisterské studium</t>
  </si>
  <si>
    <t>Doktorské studium</t>
  </si>
  <si>
    <t>CELKEM</t>
  </si>
  <si>
    <t>P = prezenční</t>
  </si>
  <si>
    <t>K/D = kombinované / distanční</t>
  </si>
  <si>
    <t>P</t>
  </si>
  <si>
    <t>K/D</t>
  </si>
  <si>
    <t>Vysoká škola (název)</t>
  </si>
  <si>
    <t>Partnerské organizace</t>
  </si>
  <si>
    <t>Přidružené organizace</t>
  </si>
  <si>
    <t>Počátek realizace programu</t>
  </si>
  <si>
    <t>Popis organizace studia, včetně příjímání studentů a ukončení</t>
  </si>
  <si>
    <t>Název programu 1</t>
  </si>
  <si>
    <t>Název programu 2</t>
  </si>
  <si>
    <t>Druh programu (Joint/Double/Multiple Degree)</t>
  </si>
  <si>
    <t>Typ programu (bakalářský, navazující magisterský, magisterský, doktorský)</t>
  </si>
  <si>
    <t>Délka studia (semestry)</t>
  </si>
  <si>
    <t>Název studijního programu 1</t>
  </si>
  <si>
    <t>Název studijního programu 2</t>
  </si>
  <si>
    <t>Partnerská vyšší odborná škola</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</si>
  <si>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</si>
  <si>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</si>
  <si>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</si>
  <si>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</si>
  <si>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</si>
  <si>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</si>
  <si>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</si>
  <si>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</si>
  <si>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</si>
  <si>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</si>
  <si>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</si>
  <si>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</si>
  <si>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</si>
  <si>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</si>
  <si>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</si>
  <si>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</si>
  <si>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</si>
  <si>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</si>
  <si>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</si>
  <si>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</si>
  <si>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Pozn.: uvádí se pouze nejvyšší dosažený akademický titul</t>
  </si>
  <si>
    <t>Počet</t>
  </si>
  <si>
    <t>Účel stipendia</t>
  </si>
  <si>
    <t>Počty studentů</t>
  </si>
  <si>
    <t>Kurzy orientované na výkon povolání</t>
  </si>
  <si>
    <t>Kurzy zájmové</t>
  </si>
  <si>
    <t>U3V</t>
  </si>
  <si>
    <t>Z toho počet účastníků, jež byli přijímaní do akreditovaných studijních programů podle § 60 zákona o vysokých školách</t>
  </si>
  <si>
    <t>do 15 hod</t>
  </si>
  <si>
    <t>Počet vyslaných studentů*</t>
  </si>
  <si>
    <t>Počet přijatých studentů**</t>
  </si>
  <si>
    <t>Počet vyslaných akademických pracovníků***</t>
  </si>
  <si>
    <t>Počet přijatých akademických pracovníků****</t>
  </si>
  <si>
    <t>Ostatní</t>
  </si>
  <si>
    <t>Z toho Marie-Curie Actions</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</si>
  <si>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</si>
  <si>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</si>
  <si>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</si>
  <si>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</si>
  <si>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</si>
  <si>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</si>
  <si>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</si>
  <si>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</si>
  <si>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</si>
  <si>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</si>
  <si>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</si>
  <si>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</si>
  <si>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</si>
  <si>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 xml:space="preserve">Vědečtí, výzkumní a vývojoví pracovníci podílející se na pedagog. činnosti </t>
  </si>
  <si>
    <t xml:space="preserve">Země </t>
  </si>
  <si>
    <t xml:space="preserve">Pozn.: * = Doba trvání jednotlivých povinných praxí mohla být i kratší, ale v součtu musela dosahovat alespoň 1 měsíce. </t>
  </si>
  <si>
    <t>Celkem</t>
  </si>
  <si>
    <t>Z toho počet žen na Fakultě 1</t>
  </si>
  <si>
    <t>Číslo a název tabulky</t>
  </si>
  <si>
    <t>Popis metodiky</t>
  </si>
  <si>
    <t>Počet aktivních studií k 31. 12.</t>
  </si>
  <si>
    <t>Z toho počet cizinců na Fakultě 1</t>
  </si>
  <si>
    <t>Počet přijetí</t>
  </si>
  <si>
    <t>Počet zápisů ke studiu</t>
  </si>
  <si>
    <t>Pozn.: ** = Fakulta nebo jiná součást vysoké školy uskutečňující akreditovaný studijní program/obor</t>
  </si>
  <si>
    <t>Jakým způsobem jsou realizovány výměny studentů?</t>
  </si>
  <si>
    <t>Jakým způsobem je vydáván diplom a dodatek k diplomu?</t>
  </si>
  <si>
    <t>CELKEM zaměstnanci</t>
  </si>
  <si>
    <t>Ubytovací a stravovací služby vysoké školy. VŠ vykáže počet podaných žádostí o ubytování nebo počet rezervací konkrétního lůžka, a to na základě vlastní zavedené praxe.</t>
  </si>
  <si>
    <t>Pozn.: *= Jedná se například o akreditované studijní programy uskutečňované společně s AV ČR či s jinými veřejnými výzkumnými institucemi se sídlem v ČR.</t>
  </si>
  <si>
    <t>V ČR</t>
  </si>
  <si>
    <t>V zahraničí</t>
  </si>
  <si>
    <t>Pozn.: **= V položce "V zahraničí" se v případě Evropského patentu tento v tabulce vykazuje pouze jednou, bez ohledu na počet designovaných zemí.</t>
  </si>
  <si>
    <t>0,31–0,5</t>
  </si>
  <si>
    <t>0,51–0,7</t>
  </si>
  <si>
    <t>Fakulta celkem</t>
  </si>
  <si>
    <t>X</t>
  </si>
  <si>
    <t>VŠ CELKEM</t>
  </si>
  <si>
    <t>Počet studijních programů</t>
  </si>
  <si>
    <t>CELKEM za zemi</t>
  </si>
  <si>
    <t xml:space="preserve">     z toho ženy</t>
  </si>
  <si>
    <t>Počet projektů*</t>
  </si>
  <si>
    <t>Počet vyslaných studentů**</t>
  </si>
  <si>
    <t>Počet přijatých studentů***</t>
  </si>
  <si>
    <t>Počet vyslaných akademických a vědeckých pracovníků****</t>
  </si>
  <si>
    <t>Počet přijatých akademických a vědeckých pracovníků*****</t>
  </si>
  <si>
    <t>Pozn.: *= Jedná se o v daném roce probíhající projekty.</t>
  </si>
  <si>
    <t xml:space="preserve">Doktorské studium </t>
  </si>
  <si>
    <t>Příklad:</t>
  </si>
  <si>
    <t>Partnerská vysoká škola/ instituce*</t>
  </si>
  <si>
    <t>Na dané VŠ*</t>
  </si>
  <si>
    <t>Průměrná výše stipendia**</t>
  </si>
  <si>
    <t xml:space="preserve">S počtem účastníků vyšším než 60 </t>
  </si>
  <si>
    <t>Počet osob podílejících se na výuce</t>
  </si>
  <si>
    <t>Počet osob podílejících se na vedení závěrečné práce</t>
  </si>
  <si>
    <t>Osoby mající pracovně právní vztah s vysokou školou nebo její součástí</t>
  </si>
  <si>
    <t>Osoby nemající pracovně právní vztah s vysokou školou nebo její součástí</t>
  </si>
  <si>
    <t xml:space="preserve">Pozn.: ****** = Uvedené částky představují celkové finanční zdroje projektů, včetně spolufinancování MŠMT. </t>
  </si>
  <si>
    <t>Dotace v tis. Kč******</t>
  </si>
  <si>
    <t>H2020/ 7. rámcový program EK</t>
  </si>
  <si>
    <t>Počet vyslaných ostatních pracovníků***</t>
  </si>
  <si>
    <t>Počet přijatých ostatních pracovníků****</t>
  </si>
  <si>
    <t>Pozn.:  ***** = V tabulce 12.3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</si>
  <si>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Placené vzdělávací kurzy pro zaměstnance subjektů aplikační sféry***</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</si>
  <si>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</si>
  <si>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</si>
  <si>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t>Pozn.: **= Samoplátcem se rozumí osoba (student), která si své studium v cizojazyčném studijním hradí v plné výši sama a vysoká škola ji nevykazuje v počtech studentů rozhodných pro určení výše státního příspěvku na vzdělávací činnost.</t>
  </si>
  <si>
    <t>P = prezenční, K/D = kombinované/ distanční; vykazují se počty úspěšně absolvovaných studií (nikoliv fyzické osoby) v období 1. 1. – 31. 12.</t>
  </si>
  <si>
    <t>CELKEM akademičtí pracovníci</t>
  </si>
  <si>
    <t>z toho ženy</t>
  </si>
  <si>
    <t>Pozn.: **= Uvádí se počty docentů a profesorů, kteří kmenově spadají pod danou VŠ, ale byli jmenováni na jiné VŠ.</t>
  </si>
  <si>
    <t xml:space="preserve">Pozn.: * = Bez ohledu na zdroj prostředků, netýká se pouze prostředků z MŠMT. </t>
  </si>
  <si>
    <r>
      <rPr>
        <b/>
        <sz val="10"/>
        <rFont val="Calibri"/>
        <family val="2"/>
        <charset val="238"/>
        <scheme val="minor"/>
      </rPr>
      <t>Příklad:</t>
    </r>
    <r>
      <rPr>
        <sz val="10"/>
        <color theme="1"/>
        <rFont val="Calibri"/>
        <family val="2"/>
        <charset val="238"/>
        <scheme val="minor"/>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</si>
  <si>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t>Pozn.: ** = Fakulta nebo jiná součást vysoké školy uskutečňující akreditovaný studijní program/obor.</t>
  </si>
  <si>
    <r>
      <rPr>
        <b/>
        <sz val="10"/>
        <color indexed="8"/>
        <rFont val="Calibri"/>
        <family val="2"/>
        <charset val="238"/>
      </rPr>
      <t xml:space="preserve">Konzultace a poradenství </t>
    </r>
    <r>
      <rPr>
        <sz val="10"/>
        <color indexed="8"/>
        <rFont val="Calibri"/>
        <family val="2"/>
        <charset val="238"/>
      </rPr>
      <t>je založeno na poskytnutí expertní rady, názoru či činnosti, jenž závisí na vysoké míře intelektuálních vstupních zdrojů od vysokoškolské instituce ke klientovi. Vysoká škola za úplatu a v souladu s tržními podmínkami poskytuje konzultační a poradenské služby subjektům aplikační sféry. Hlavním požadovaným výstupem konzultace není vytvoření nové znalosti (vědomosti), ale porozumění nebo pochopení určitého stavu.</t>
    </r>
  </si>
  <si>
    <r>
      <rPr>
        <b/>
        <sz val="10"/>
        <color indexed="8"/>
        <rFont val="Calibri"/>
        <family val="2"/>
        <charset val="238"/>
      </rPr>
      <t>Placené vzdělávací kurzy</t>
    </r>
    <r>
      <rPr>
        <sz val="10"/>
        <color indexed="8"/>
        <rFont val="Calibri"/>
        <family val="2"/>
        <charset val="238"/>
      </rPr>
      <t xml:space="preserve"> prohlubující kvalifikaci zaměstnanců subjektů aplikační sféry (např. podnikové vzdělávací kurzy). Subjektem aplikační sféry se zde rozumí právnická osoba, jejíž hlavní činností není výzkum a vývoj. Může se jednat o podnikatelský subjekt, orgán veřejné správy, neziskovou organizaci, apod. - vždy s podmínkou, že hlavní činnost není výzkumná. Výnosy budou zahrnuty z těch vzdělávacích kurzů, které jsou "na zakázku", tzn. po dohodě s danou organizací pro její zaměstnance. Nejedná se zde o vyčíslení nákladů účastníků vzdělávacích kurzů, kteří jsou zaměstnaní ve společnosti, která splňuje výše uvedenou definici. Naopak, jedná se o kurzy, jež vznikly po dohodě s vybranou společností, neboť tato chtěla školit své zaměstnance.</t>
    </r>
  </si>
  <si>
    <r>
      <rPr>
        <b/>
        <sz val="10"/>
        <color indexed="8"/>
        <rFont val="Calibri"/>
        <family val="2"/>
        <charset val="238"/>
      </rPr>
      <t>Smluvní výzkum</t>
    </r>
    <r>
      <rPr>
        <sz val="10"/>
        <color indexed="8"/>
        <rFont val="Calibri"/>
        <family val="2"/>
        <charset val="238"/>
      </rPr>
      <t xml:space="preserve"> je výzkum na zakázku, který vychází ze spolupráce (interakce) specificky plnící především výzkumné potřeby subjektů aplikační sféry a vysokoškolská instituce je pro subjekt aplikační sféry realizuje dle jeho požadavků a potřeb. Za tento výzkum jsou jí tímto subjektem poskytovány finanční prostředky. Typicky zahrnuje rozsáhlejší projekty, originální výzkum a psaný report. Obvykle bývá výzkum na zakázku zadán jednou konkrétní externí organizací (pro její potřebu). Není rozhodující, zda finanční prostředky, které subjekt aplikační sféry na takový smluvní výzkum vynaložil, pochází z veřejných či soukromých zdrojů. Za smluvní výzkum nelze považovat případ, kdy je vysoká škola příjemcem účelové podpory na aplikovaný výzkum.</t>
    </r>
  </si>
  <si>
    <r>
      <rPr>
        <b/>
        <sz val="10"/>
        <color indexed="8"/>
        <rFont val="Calibri"/>
        <family val="2"/>
        <charset val="238"/>
      </rPr>
      <t>Licenční smlouva</t>
    </r>
    <r>
      <rPr>
        <sz val="10"/>
        <color indexed="8"/>
        <rFont val="Calibri"/>
        <family val="2"/>
        <charset val="238"/>
      </rPr>
      <t xml:space="preserve"> je</t>
    </r>
    <r>
      <rPr>
        <sz val="10"/>
        <color indexed="8"/>
        <rFont val="Calibri"/>
        <family val="2"/>
        <charset val="238"/>
      </rPr>
      <t xml:space="preserve"> definována jako poskytnutí práva ve sjednaném rozsahu a na sjednaném území na nabytí či poskytnutí licence na některou z ochran duševního a průmyslového vlastnictví. Licenční smlouvy se uzavírají k patentovaným vynálezům, resp. zapsaným užitným vzorům, průmyslovým vzorům, topografii polovodičových výrobků, novým odrůdám rostlin a plemenům zvířat či k ochranným známkám písemnou smlouvou. Poskytovatel opravňuje nabyvatele ve sjednaném rozsahu a na sjednaném území k výkonu práv z duševního a průmyslového vlastnictví a nabyvatel se zavazuje k poskytování určité úplaty (licenční poplatky) nebo jiné majetkové hodnoty. Nabyvateli přitom nehrozí obvinění z narušení duševního vlastnictví či autorského práva ze strany poskytovatele.</t>
    </r>
  </si>
  <si>
    <t>Počet nových spin-off/start-up podniků*</t>
  </si>
  <si>
    <t>Patentové přihlášky podané</t>
  </si>
  <si>
    <t>Udělené patenty**</t>
  </si>
  <si>
    <t>Zapsané užitné vzory</t>
  </si>
  <si>
    <t>Z toho absolventské stáže******</t>
  </si>
  <si>
    <t xml:space="preserve">Hodnota CELKEM není součet ani průměr předešlých hodnot (např. pro P a K/D v určitém typu studia). Pro každé pole v tabulce je třeba provést samostatný výpočet. </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</si>
  <si>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</si>
  <si>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Pozn.: * = Fakulta nebo jiná součást vysoké školy uskutečňující akreditovaný studijní program</t>
  </si>
  <si>
    <t>Pozn.: *** = Fakulta nebo jiná součást vysoké školy uskutečňující akreditovaný studijní program</t>
  </si>
  <si>
    <t>Pozn.: * = Fakulta nebo jiná součást vysoké školy uskutečňující akreditovaný studijní program.</t>
  </si>
  <si>
    <t>Pozn.: * = Vědeckým pracovníkem se v tomto případě rozumí osoba, která není akademickým pracovníkem dle § 70 zákona č. 111/1998 Sb., o vysokých školách.</t>
  </si>
  <si>
    <t>Z toho kmenoví zaměstnanci dané VŠ</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</si>
  <si>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</si>
  <si>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od 16 do 100 hod</t>
  </si>
  <si>
    <t>více než 100 hod</t>
  </si>
  <si>
    <t xml:space="preserve">Konference (spolu)pořádané vysokou školou (počet konferencí konaných v daném roce).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</si>
  <si>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Pozn.: * = Odborníci z aplikační sféry podílející se alespoň z jedné třetiny časového rozvrhu na výuce alespoň jednoho kurzu nebo jsou vedoucími závěrečné práce studenta. Pokud daný pracovník je kmenovým zaměstnancem dané VŠ/fakulty, měl by mít minimálně stejně velký úvazek i mimo VŠ/fakultu.</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</si>
  <si>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</si>
  <si>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t>Pozn.: *** = Jedná se o osoby mající přímou zodpovědnost za výkon odborné praxe studenta.</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</si>
  <si>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</si>
  <si>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</si>
  <si>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</si>
  <si>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</si>
  <si>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</si>
  <si>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</si>
  <si>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</si>
  <si>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</si>
  <si>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</si>
  <si>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</si>
  <si>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</si>
  <si>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</si>
  <si>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</si>
  <si>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</si>
  <si>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</si>
  <si>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</si>
  <si>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</si>
  <si>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</si>
  <si>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</si>
  <si>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</si>
  <si>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</si>
  <si>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</si>
  <si>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</si>
  <si>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</si>
  <si>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</si>
  <si>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</si>
  <si>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</si>
  <si>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</si>
  <si>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</si>
  <si>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</si>
  <si>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</si>
  <si>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</si>
  <si>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</si>
  <si>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</si>
  <si>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</si>
  <si>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</si>
  <si>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</si>
  <si>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</si>
  <si>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</si>
  <si>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Curaçao</t>
  </si>
  <si>
    <t>Čadská republika</t>
  </si>
  <si>
    <t>Černá Hora</t>
  </si>
  <si>
    <t>Čínská lidová republika</t>
  </si>
  <si>
    <t>Dánské království</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</si>
  <si>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</si>
  <si>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</si>
  <si>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</si>
  <si>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</si>
  <si>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</si>
  <si>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</si>
  <si>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</si>
  <si>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</si>
  <si>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</si>
  <si>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Fidžijská republika</t>
  </si>
  <si>
    <t>Filipínská republika</t>
  </si>
  <si>
    <t>Finská republika</t>
  </si>
  <si>
    <t>Francouzská republika</t>
  </si>
  <si>
    <t>Francouzská Polynésie</t>
  </si>
  <si>
    <t>Gabonská republika</t>
  </si>
  <si>
    <t>Gambijská republika</t>
  </si>
  <si>
    <t>Ghanská republika</t>
  </si>
  <si>
    <t>Gibraltar</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</si>
  <si>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</si>
  <si>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</si>
  <si>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</si>
  <si>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</si>
  <si>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</si>
  <si>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</si>
  <si>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</si>
  <si>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</si>
  <si>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</si>
  <si>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</si>
  <si>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</si>
  <si>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</si>
  <si>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</si>
  <si>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</si>
  <si>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</si>
  <si>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</si>
  <si>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</si>
  <si>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</si>
  <si>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</si>
  <si>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</si>
  <si>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</si>
  <si>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</si>
  <si>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</si>
  <si>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</si>
  <si>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</si>
  <si>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</si>
  <si>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</si>
  <si>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</si>
  <si>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</si>
  <si>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</si>
  <si>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</si>
  <si>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</si>
  <si>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</si>
  <si>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</si>
  <si>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</si>
  <si>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</si>
  <si>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</si>
  <si>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</si>
  <si>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</si>
  <si>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</si>
  <si>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</si>
  <si>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</si>
  <si>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</si>
  <si>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</si>
  <si>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</si>
  <si>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</si>
  <si>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</si>
  <si>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</si>
  <si>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</si>
  <si>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</si>
  <si>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</si>
  <si>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</si>
  <si>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</si>
  <si>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</si>
  <si>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</si>
  <si>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</si>
  <si>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</si>
  <si>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</si>
  <si>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</si>
  <si>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</si>
  <si>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</si>
  <si>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</si>
  <si>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</si>
  <si>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</si>
  <si>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Malajsie</t>
  </si>
  <si>
    <t>Malawiská republika</t>
  </si>
  <si>
    <t>Maledivská republika</t>
  </si>
  <si>
    <t>Republika Mali</t>
  </si>
  <si>
    <t>Maltská republika</t>
  </si>
  <si>
    <t>Ostrov Man</t>
  </si>
  <si>
    <t>Marocké království</t>
  </si>
  <si>
    <t>Republika Marshallovy ostrovy</t>
  </si>
  <si>
    <t>Mauricijská republika</t>
  </si>
  <si>
    <t>Mauritánská islámská republika</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</si>
  <si>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</si>
  <si>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</si>
  <si>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</si>
  <si>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</si>
  <si>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</si>
  <si>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</si>
  <si>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</si>
  <si>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</si>
  <si>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</si>
  <si>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</si>
  <si>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</si>
  <si>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</si>
  <si>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</si>
  <si>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</si>
  <si>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</si>
  <si>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</si>
  <si>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</si>
  <si>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</si>
  <si>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</si>
  <si>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</si>
  <si>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</si>
  <si>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</si>
  <si>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</si>
  <si>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</si>
  <si>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</si>
  <si>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</si>
  <si>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</si>
  <si>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</si>
  <si>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</si>
  <si>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</si>
  <si>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</si>
  <si>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</si>
  <si>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</si>
  <si>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</si>
  <si>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</si>
  <si>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</si>
  <si>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</si>
  <si>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</si>
  <si>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</si>
  <si>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</si>
  <si>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</si>
  <si>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</si>
  <si>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</si>
  <si>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</si>
  <si>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</si>
  <si>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</si>
  <si>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</si>
  <si>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</si>
  <si>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</si>
  <si>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</si>
  <si>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</si>
  <si>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</si>
  <si>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</si>
  <si>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</si>
  <si>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</si>
  <si>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</si>
  <si>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</si>
  <si>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</si>
  <si>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</si>
  <si>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</si>
  <si>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</si>
  <si>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</si>
  <si>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</si>
  <si>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</si>
  <si>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</si>
  <si>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</si>
  <si>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</si>
  <si>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</si>
  <si>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</si>
  <si>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</si>
  <si>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</si>
  <si>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</si>
  <si>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</si>
  <si>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</si>
  <si>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</si>
  <si>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</si>
  <si>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</si>
  <si>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</si>
  <si>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</si>
  <si>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</si>
  <si>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</si>
  <si>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</si>
  <si>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</si>
  <si>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</si>
  <si>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</si>
  <si>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</si>
  <si>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</si>
  <si>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</si>
  <si>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</si>
  <si>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</si>
  <si>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</si>
  <si>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</si>
  <si>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</si>
  <si>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</si>
  <si>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</si>
  <si>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</si>
  <si>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</si>
  <si>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</si>
  <si>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</si>
  <si>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</si>
  <si>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</si>
  <si>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</si>
  <si>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</si>
  <si>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</si>
  <si>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</si>
  <si>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</si>
  <si>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</si>
  <si>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2.3: </t>
    </r>
    <r>
      <rPr>
        <b/>
        <sz val="14"/>
        <color theme="0"/>
        <rFont val="Calibri"/>
        <family val="2"/>
        <charset val="238"/>
      </rPr>
      <t>Joint/Double/Multiple Degree studijní programy realizované se zahraniční VŠ</t>
    </r>
  </si>
  <si>
    <r>
      <rPr>
        <b/>
        <sz val="12"/>
        <color theme="0"/>
        <rFont val="Calibri"/>
        <family val="2"/>
        <charset val="238"/>
      </rPr>
      <t xml:space="preserve">Tab. 3.1: </t>
    </r>
    <r>
      <rPr>
        <b/>
        <sz val="14"/>
        <color theme="0"/>
        <rFont val="Calibri"/>
        <family val="2"/>
        <charset val="238"/>
      </rPr>
      <t>Studenti v akreditovaných studijních programech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</si>
  <si>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</si>
  <si>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</si>
  <si>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</si>
  <si>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</si>
  <si>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 xml:space="preserve">Tab. 3.4: Stipendia studentům podle účelu stipendia (počty fyzických osob) </t>
  </si>
  <si>
    <r>
      <rPr>
        <b/>
        <sz val="12"/>
        <color indexed="9"/>
        <rFont val="Calibri"/>
        <family val="2"/>
        <charset val="238"/>
      </rPr>
      <t xml:space="preserve">Tab. 2.6: </t>
    </r>
    <r>
      <rPr>
        <b/>
        <sz val="14"/>
        <color indexed="9"/>
        <rFont val="Calibri"/>
        <family val="2"/>
        <charset val="238"/>
      </rPr>
      <t>Kurzy celoživotního vzdělávání (CŽV) na vysoké škole (počty kurzů)</t>
    </r>
  </si>
  <si>
    <r>
      <rPr>
        <b/>
        <sz val="12"/>
        <color indexed="9"/>
        <rFont val="Calibri"/>
        <family val="2"/>
        <charset val="238"/>
      </rPr>
      <t xml:space="preserve">Tab. 2.7: </t>
    </r>
    <r>
      <rPr>
        <b/>
        <sz val="14"/>
        <color indexed="9"/>
        <rFont val="Calibri"/>
        <family val="2"/>
        <charset val="238"/>
      </rPr>
      <t>Kurzy celoživotního vzdělávání (CŽV) na vysoké škole (počty účastníků)</t>
    </r>
  </si>
  <si>
    <r>
      <rPr>
        <b/>
        <sz val="12"/>
        <color indexed="9"/>
        <rFont val="Calibri"/>
        <family val="2"/>
        <charset val="238"/>
      </rPr>
      <t xml:space="preserve">Tab. 8.1: </t>
    </r>
    <r>
      <rPr>
        <b/>
        <sz val="14"/>
        <color indexed="9"/>
        <rFont val="Calibri"/>
        <family val="2"/>
        <charset val="238"/>
      </rPr>
      <t xml:space="preserve"> Konference (spolu)pořádané vysokou školou (počty)</t>
    </r>
  </si>
  <si>
    <t>Počet CELKEM</t>
  </si>
  <si>
    <t>Příjmy CELKEM</t>
  </si>
  <si>
    <t>Licenční smlouvy nově uzavřené</t>
  </si>
  <si>
    <t>Licenční smlouvy platné k 31. 12.</t>
  </si>
  <si>
    <t>Smluvní výzkum***, konzultace a poradentství***</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</si>
  <si>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</si>
  <si>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</si>
  <si>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</si>
  <si>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</si>
  <si>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</si>
  <si>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Souhrnné informace k tab. 2.5</t>
  </si>
  <si>
    <t>Souhrnné informace k tab. 2.4</t>
  </si>
  <si>
    <t>Souhrnné informace k tab. 2.3</t>
  </si>
  <si>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</si>
  <si>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</si>
  <si>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</si>
  <si>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</si>
  <si>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</si>
  <si>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</si>
  <si>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</si>
  <si>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</si>
  <si>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2.6: Kurzy celoživotního vzdělávání (CŽV) na vysoké škole (počty kurzů) </t>
  </si>
  <si>
    <t xml:space="preserve">Tab. 2.7: Kurzy celoživotního vzdělávání (CŽV) na vysoké škole (počty účastníků) </t>
  </si>
  <si>
    <t xml:space="preserve">Tab. 3.1: Studenti v akreditovaných studijních programech (počty studií) </t>
  </si>
  <si>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</si>
  <si>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</si>
  <si>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</si>
  <si>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</si>
  <si>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 xml:space="preserve">Tab. 12.1: Ubytování, stravování </t>
  </si>
  <si>
    <t xml:space="preserve">Tab. 12.2: Vysokoškolské knihovny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</si>
  <si>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</si>
  <si>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</si>
  <si>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8.1:  Konference (spolu)pořádané vysokou školou (počty)</t>
  </si>
  <si>
    <t>Tab. 8.2: Odborníci z aplikační sféry podílející se na výuce a na praxi v akreditovaných studijních programech (počty)</t>
  </si>
  <si>
    <t>Tab. 8.4: Transfer znalostí a výsledků výzkumu do praxe</t>
  </si>
  <si>
    <t>Kontrola s údaji z tab. 6.3</t>
  </si>
  <si>
    <t>Pozn.: *= Zahrnuty jsou veškeré habilitace a jmenování, které proběhly v daném kalendářním roce na dané VŠ, bez ohledu na to, zda nově jmenovaní docenti a profesoři kmenově spadali pod tuto VŠ.</t>
  </si>
  <si>
    <t>Věkový průměr nově jmenovaných***</t>
  </si>
  <si>
    <t>Pozn.: **** = Fakulta nebo jiná součást vysoké školy uskutečňující akreditovaný studijní program</t>
  </si>
  <si>
    <t xml:space="preserve">Pozn.: *** = Věkový průměr se vypočítá z celkového počtu nově jmenovaných na dané VŠ (fakultě nebo celkového počtu). </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</si>
  <si>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studií v těchto oborech k 31. 12.</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</si>
  <si>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</si>
  <si>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</si>
  <si>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</si>
  <si>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</si>
  <si>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</si>
  <si>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Správní rada</t>
  </si>
  <si>
    <t>Ředitel ústavu, vysokoškolského zemědělského nebo lesního statku</t>
  </si>
  <si>
    <t>Česká republika</t>
  </si>
  <si>
    <t>Počet aktivních studií v těchto programech</t>
  </si>
  <si>
    <t>Vykazuje se přírůstek knihovního fondu v daném roce a knihovní fond celkem, dle ročního výkazu Asociace knihoven vysokých škol za daný kalendářní rok. Při vykazování je nutné dodržovat platnou metodiku stanovenou AKVŠ. Přírůstek knihovního fondu za rok a knihovní fond celkem v členění na fyzické jednotky a na e-knihy v trvalém nákupu.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</si>
  <si>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Pozn.: * = Studijní neúspěšností se rozumí podíl počtu studií započatých v kalendářním roce n a součtu neúspěšných studií této kohorty v kalendářních letech n a n+1. Viz Metodika.</t>
  </si>
  <si>
    <t xml:space="preserve">Pozn.: ** = Jedná se o všechny studenty, kteří se zapsali ke studiu na dané vysoké škole v kalendářním roce n, ať jde o poprvé zapsané na vysokou školu či nikoliv. </t>
  </si>
  <si>
    <t>0,71–1</t>
  </si>
  <si>
    <t>více než 1</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</si>
  <si>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</si>
  <si>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Tab. 6.4: Vedoucí pracovníci (fyzické osoby)</t>
  </si>
  <si>
    <t xml:space="preserve">Tab. 6.6: Nově jmenovaní docenti a profesoři (počty) </t>
  </si>
  <si>
    <r>
      <rPr>
        <b/>
        <sz val="12"/>
        <color theme="0"/>
        <rFont val="Calibri"/>
        <family val="2"/>
        <charset val="238"/>
      </rPr>
      <t xml:space="preserve">Tab. 6.6: </t>
    </r>
    <r>
      <rPr>
        <b/>
        <sz val="14"/>
        <color theme="0"/>
        <rFont val="Calibri"/>
        <family val="2"/>
        <charset val="238"/>
      </rPr>
      <t>Nově jmenovaní docenti a profesoři (počty)</t>
    </r>
  </si>
  <si>
    <t>Mezinárodní konference**</t>
  </si>
  <si>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vlastního oborovému zaměření dané konference, např. pro filologické obory.</t>
  </si>
  <si>
    <t>CELEKM</t>
  </si>
  <si>
    <t>CELKEM**</t>
  </si>
  <si>
    <t xml:space="preserve">Pozn.: ** = Celkové hodnoty za fakultu (poslední pole ve vrchním řádku u každé fakulty) i za vysokou školu (všechna prázdná pole za vysokou školu ve struktuře VZ) nejsou součtem či průměrem za předcházející údaje v řádcích či sloupcích. Hodnoty do těchto buněk je potřeba vypočítat zvlášť. </t>
  </si>
  <si>
    <t>Žádáme vysoké školy, aby tabulková příloha výroční zprávy o činnosti byla odevzdávaná v elektronické podobě MS Excel. Zároveň vysoké školy žádáme, aby neměnily strukturu a formátování tabulkové přílohy (vyjma případů uvedených níže). Pokud se příslušná tabulka vysoké školy netýká, ponechte ji, prosím, prázdnou (nevyplňujte –, x, nulu apod.). V některých případech však hodnota nula může být relevantní; tam, kde vysoká škola dosahuje nulových hodnot, uvádějte v MS Excelu nulu.</t>
  </si>
  <si>
    <t xml:space="preserve"> - Žádáme ty vysoké školy, které ne nedělí na fakulty, aby z jednotlivých tabulek (tam, kde je to relevantní) odstanily řádky týkající se fakult a vyplnily pouze údaje za celou vysokou školu (při zachování smyslu tabulky/ vykazovaných hodnot)</t>
  </si>
  <si>
    <t>Tab. 6.3: Počty akademických a vědeckých pracovníků podle rozsahu pracovních úvazků a nejvyšší dosažené kvalifikace (počty fyzických osob dle rozsahu úvazků)</t>
  </si>
  <si>
    <t xml:space="preserve"> - Žádáme vysoké školy, aby nahradily v celém dokumentu výraz "Vysoká škola (název)" názvem své vysoké školy. </t>
  </si>
  <si>
    <t>Kmenoví zaměstnanci VŠ jmenovaní na jiné VŠ**</t>
  </si>
  <si>
    <t>CELKEM*</t>
  </si>
  <si>
    <t>CELKEM***</t>
  </si>
  <si>
    <t xml:space="preserve">Pozn.: *** = Jelikož jsou vykazovány fyzické osoby, které mohou být příjemcem více stipendií počty studentů celkem nejsou součtem předcházejících sloupců, ale odráží stav reálného počtu studentů. </t>
  </si>
  <si>
    <t xml:space="preserve">Pozn.: * = Jelikož jsou vykazovány fyzické osoby, které se mohou účastnit i více kurzů není údaj celkem součtem předcházejících řádků či sloupců, ale odráží stav reálného celkového počtu účastníků kurzů. </t>
  </si>
  <si>
    <t>Pozn.: ** = podle zákona o vysokých školách, § 25. čl. 2.</t>
  </si>
  <si>
    <t>Počty aktivních studií</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</si>
  <si>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</si>
  <si>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</si>
  <si>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</si>
  <si>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</si>
  <si>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</si>
  <si>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</si>
  <si>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</si>
  <si>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</si>
  <si>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Počty studijních oborů/programů****</t>
  </si>
  <si>
    <t>Pozn.: **** = VŠ uvede údaj vztahující se k nejnižší akreditované jednotce - promírně studijní obor, pokud studijní program se nedělí na studijní obory, tak údaj za studijní program</t>
  </si>
  <si>
    <t>Tab. 8.3: Studijní obory/programy, které mají ve své obsahové náplni povinné absolvování odborné praxe po dobu alespoň 1 měsíce (počty)</t>
  </si>
  <si>
    <t>Tab. 6.1: Akademičtí a vědečtí pracovníci a ostatní zaměstnanci celkem (průměrné přepočtené počty)</t>
  </si>
  <si>
    <r>
      <t xml:space="preserve">Studijní programy tzv. joint/double/multiple degree. Vykazuje se přehled o akreditovaných studijních programech seřazených dle typu programu (bakalářské, magisterské, navazující magisterské, doktorské). Uveďte počet aktivních studií k 31. 12. (vztahujících se ke studentům vaší vysoké školy)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2.3.
</t>
    </r>
    <r>
      <rPr>
        <b/>
        <sz val="11"/>
        <rFont val="Calibri"/>
        <family val="2"/>
        <charset val="238"/>
        <scheme val="minor"/>
      </rPr>
      <t>Údaje vykazované do tabulek 2.3 a 2.4 jsou exkluzivní - jeden studijní program nemůže být zařazen do obou tabulek zároveň.</t>
    </r>
  </si>
  <si>
    <r>
      <t xml:space="preserve">Stipendia studentům dle počtu studentů, kteří je obdrželi či pravidelně pobírali v daném roce (dle účelu stipendia). </t>
    </r>
    <r>
      <rPr>
        <b/>
        <sz val="11"/>
        <rFont val="Calibri"/>
        <family val="2"/>
        <charset val="238"/>
        <scheme val="minor"/>
      </rPr>
      <t xml:space="preserve">Vykazují se počty fyzických osob (stipendistů), kterým byly vyplaceny jednotlivé druhy stipendií, nikoliv počty udělených stipendií </t>
    </r>
    <r>
      <rPr>
        <sz val="11"/>
        <rFont val="Calibri"/>
        <family val="2"/>
        <charset val="238"/>
        <scheme val="minor"/>
      </rPr>
      <t xml:space="preserve"> (př.: Dostane-li daná osoba v daném kalendářním roce mimořádné stipendium více než jedenkrát za rok, uvede se do počtu studentů pouze jedenkrát). Dále se vykazuje průměrná výše jednoho vyplaceného stipendia (dle poznámky a příkladu uvedeného pod tabulkou). </t>
    </r>
  </si>
  <si>
    <r>
      <t xml:space="preserve">Počty docentů a profesorů jmenovaných v daném roce s uvedením jejich průměrného věku. Vykazují se fyzické osoby. </t>
    </r>
    <r>
      <rPr>
        <b/>
        <sz val="11"/>
        <rFont val="Calibri"/>
        <family val="2"/>
        <charset val="238"/>
        <scheme val="minor"/>
      </rPr>
      <t>Zahrnuty jsou habilitace a profesorská řízení, které proběhly v daném kalendářním roce na dané VŠ (tzn. veškeré osoby, které byly jmenovány na dané VŠ, bez ohledu na to, zda kmenově spadají pod tuto VŠ)</t>
    </r>
    <r>
      <rPr>
        <sz val="11"/>
        <rFont val="Calibri"/>
        <family val="2"/>
        <charset val="238"/>
        <scheme val="minor"/>
      </rPr>
      <t xml:space="preserve">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r>
  </si>
  <si>
    <r>
      <t xml:space="preserve">Mobilita studentů,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t>
    </r>
    <r>
      <rPr>
        <b/>
        <sz val="11"/>
        <rFont val="Calibri"/>
        <family val="2"/>
        <charset val="238"/>
        <scheme val="minor"/>
      </rPr>
      <t>započítávají se tak i pobyty, které započaly v předchozím roce</t>
    </r>
    <r>
      <rPr>
        <sz val="11"/>
        <rFont val="Calibri"/>
        <family val="2"/>
        <charset val="238"/>
        <scheme val="minor"/>
      </rPr>
      <t>. V případech výjezdů i příjezdů akademických a ostatních pracovníků se vykazují pobyty delší než 5 dní. Jsou uváděny všechny programy bez ohledu na zdroj financování. Vysoká škola bez dalšího zásahu pouze vyplní tabulku příslušnými hodnotami (</t>
    </r>
    <r>
      <rPr>
        <b/>
        <sz val="11"/>
        <rFont val="Calibri"/>
        <family val="2"/>
        <charset val="238"/>
        <scheme val="minor"/>
      </rPr>
      <t>nemaže země, u kterých nebyla realizována žádná mobilita</t>
    </r>
    <r>
      <rPr>
        <sz val="11"/>
        <rFont val="Calibri"/>
        <family val="2"/>
        <charset val="238"/>
        <scheme val="minor"/>
      </rPr>
      <t>).</t>
    </r>
  </si>
  <si>
    <t xml:space="preserve"> - Žádáme vysoké školy, aby byl při rozšiřování tabulek  (doplňováním dalších fakult) zachovány přednastavené vzorce (jejich smysl), jsou-li v příslušné tabulce obsažené (týká se zejména součtů za fakulty). </t>
  </si>
  <si>
    <t xml:space="preserve">Podíl [%] a počet absolventů doktorského studia, u nichž délka zahraničního pobytu dosáhla alespoň 1 měsíc (tj. 30 dní) </t>
  </si>
  <si>
    <t>Podíl [%] a počet absolventů, kteří během svého studia vyjeli na zahraniční pobyt v délce alespoň 14 dní</t>
  </si>
  <si>
    <t>podíl</t>
  </si>
  <si>
    <t>počet</t>
  </si>
  <si>
    <r>
      <rPr>
        <b/>
        <sz val="12"/>
        <color theme="0"/>
        <rFont val="Calibri"/>
        <family val="2"/>
        <charset val="238"/>
        <scheme val="minor"/>
      </rPr>
      <t>Tab. 2.4</t>
    </r>
    <r>
      <rPr>
        <b/>
        <sz val="14"/>
        <color theme="0"/>
        <rFont val="Calibri"/>
        <family val="2"/>
        <charset val="238"/>
        <scheme val="minor"/>
      </rPr>
      <t xml:space="preserve">: </t>
    </r>
    <r>
      <rPr>
        <b/>
        <sz val="14"/>
        <color theme="0"/>
        <rFont val="Calibri"/>
        <family val="2"/>
        <charset val="238"/>
      </rPr>
      <t>Akreditované studijní programy uskutečňované společně s jinou vysokou školou nebo s veřejnou výzkumnou institucí* se sídlem v ČR</t>
    </r>
  </si>
  <si>
    <r>
      <rPr>
        <b/>
        <sz val="12"/>
        <color theme="0"/>
        <rFont val="Calibri"/>
        <family val="2"/>
        <charset val="238"/>
        <scheme val="minor"/>
      </rPr>
      <t>Tab. 2.5</t>
    </r>
    <r>
      <rPr>
        <b/>
        <sz val="14"/>
        <color theme="0"/>
        <rFont val="Calibri"/>
        <family val="2"/>
        <charset val="238"/>
        <scheme val="minor"/>
      </rPr>
      <t xml:space="preserve">: </t>
    </r>
    <r>
      <rPr>
        <b/>
        <sz val="14"/>
        <color indexed="9"/>
        <rFont val="Calibri"/>
        <family val="2"/>
        <charset val="238"/>
      </rPr>
      <t>Akreditované studijní programy uskutečňované společně s vyšší odbornou školou</t>
    </r>
  </si>
  <si>
    <r>
      <rPr>
        <b/>
        <sz val="12"/>
        <color theme="0"/>
        <rFont val="Calibri"/>
        <family val="2"/>
        <charset val="238"/>
      </rPr>
      <t>Tab. 3.2</t>
    </r>
    <r>
      <rPr>
        <b/>
        <sz val="14"/>
        <color theme="0"/>
        <rFont val="Calibri"/>
        <family val="2"/>
        <charset val="238"/>
      </rPr>
      <t>: Studenti - samoplátci** (počty studií)</t>
    </r>
  </si>
  <si>
    <r>
      <t xml:space="preserve">Tab. 7.3: </t>
    </r>
    <r>
      <rPr>
        <b/>
        <sz val="14"/>
        <color indexed="9"/>
        <rFont val="Calibri"/>
        <family val="2"/>
        <charset val="238"/>
      </rPr>
      <t>Mobilita absolventů** (počty a podíly absolvovaných studií)</t>
    </r>
  </si>
  <si>
    <r>
      <rPr>
        <b/>
        <sz val="12"/>
        <color theme="0"/>
        <rFont val="Calibri"/>
        <family val="2"/>
        <charset val="238"/>
      </rPr>
      <t>Tab. 8.4</t>
    </r>
    <r>
      <rPr>
        <b/>
        <sz val="14"/>
        <color theme="0"/>
        <rFont val="Calibri"/>
        <family val="2"/>
        <charset val="238"/>
      </rPr>
      <t xml:space="preserve">: Transfer znalostí a výsledků výzkumu do praxe </t>
    </r>
  </si>
  <si>
    <t>Tab. 6.5: Akademičtí a vědečtí pracovníci s cizím státním občanstvím (průměrné přepočtené počty)</t>
  </si>
  <si>
    <t>Tab. 6.1: Akademičtí a vědečtí pracovníci a ostatní zaměstnanci celkem (průměrné přepočtené počty*)</t>
  </si>
  <si>
    <t>Ostatní zaměstnanci*****</t>
  </si>
  <si>
    <t>Postdoktorandi ("postdok")***</t>
  </si>
  <si>
    <t>Ostatní vědečtí, výzkumní a vývojoví pracovníci****</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</si>
  <si>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</si>
  <si>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Pozn.: ** = Vědeckým pracovníkem se v tomto případě rozumí vědecký pracovník, který není akademickým pracovníkem dle § 70 zákona č. 111/1998 Sb., o vysokých školách.</t>
  </si>
  <si>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</si>
  <si>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 xml:space="preserve">Pozn.: **** = Kategorie „Ostatní vědečtí, výzkumní a vývojoví pracovníci“ zahrnuje technické a odborné pracovníky, kteří se přímo nepodílejí na výzkumu, ale jsou pro výzkumnou činnost nepostradatelní (např. obsluha research facility). </t>
  </si>
  <si>
    <t>Pozn.: ***** = Ostatními zaměstnanci se rozumí všichni další pracovníci, kteří se přímo nepodílejí na vzdělávání a výzkumu. Jedná se tedy zejména o administrativní, technické a jiné zaměstnance.</t>
  </si>
  <si>
    <t>Pozn.: ****** = Fakulta nebo jiná součást vysoké školy uskutečňující akreditovaný studijní program.</t>
  </si>
  <si>
    <t>Tab. 6.5: Akademičtí a vědečtí pracovníci s cizím státním občanstvím (průměrné přepočtené počty******)</t>
  </si>
  <si>
    <t>ženy z celkového počtu (bez ohledu na státní občanství)</t>
  </si>
  <si>
    <t xml:space="preserve">Pozn.: * = Uvede se celkový počet zaměstnanců/pracovníků bez ohledu na výši úvazku, ale pouze v pracovním poměru, bez zahrnutí osob pracujících na DPP a DPČ. Nezahrnuje jiné typy smluvních vztahů dle občanského zákoníku, které mají charakter nákupu služeb. </t>
  </si>
  <si>
    <r>
      <t xml:space="preserve">Zapojení vysoké školy do programů mezinárodní spolupráce v rámci tvůrči činnosti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t>
    </r>
    <r>
      <rPr>
        <b/>
        <sz val="11"/>
        <rFont val="Calibri"/>
        <family val="2"/>
        <charset val="238"/>
        <scheme val="minor"/>
      </rPr>
      <t>celkové (případně doposud vyčerpané) částky projektu, nikoliv částky vyčerpané pouze v daném roce</t>
    </r>
    <r>
      <rPr>
        <sz val="11"/>
        <rFont val="Calibri"/>
        <family val="2"/>
        <charset val="238"/>
        <scheme val="minor"/>
      </rPr>
      <t xml:space="preserv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r>
  </si>
  <si>
    <t>Tab. 7.3: Mobilita absolventů (počty a podíly absolvovaných studií)</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</si>
  <si>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</si>
  <si>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r>
      <t>Věková struktura akademických a vědeckých pracovníků s uvedením počtu žen (v dané struktuře). Vykazují se počty fyzických osob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Do celkového počtu zahrnout zaměstnance v daných kategoriích za VŠ celkem (tzn. za jednotlivé fakulty + ostatní pracoviště celkem). 
</t>
    </r>
    <r>
      <rPr>
        <sz val="11"/>
        <rFont val="Calibri"/>
        <family val="2"/>
        <charset val="238"/>
        <scheme val="minor"/>
      </rPr>
      <t>Údaje z této tabulky budou zároveň použity pro účely Hodnocení vysokých škol podle Metodiky 17+ v Modulech M3, M4 a M5.</t>
    </r>
  </si>
  <si>
    <r>
      <t>Vykazují se fyzické osoby a rozsah jejich úvazku. 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nikoliv úvazky. V případě, že má daný pracovník více úvazků (na fakultě/vysoké škole), tak rozhodný je ten pracovní poměr, který je větší. Každá fyzická osoba je tak v rámci fakulty i vysoké školy započtena pouze jednou (hodnota jejího nejvyššího úvazku). 
</t>
    </r>
  </si>
  <si>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</si>
  <si>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Pozn.: ** = Fakulta nebo jiná součást vysoké školy uskutečňující akreditovaný studijní program.</t>
  </si>
  <si>
    <t>Počty akademických a vědeckých pracovníků a ostatních zaměstnanců za danou VŠ celkem (tedy nejen za fakulty, ale i za ostatní pracoviště VŠ) v dané struktuře. Vykazují se průměrné přepočtené počty za rok 2019, tedy počet pracovníků přepočtený na plný pracovní úvazek (včetně DPČ, mimo DPP). Uvádí se počty žen v jednotlivých kategoriích (akademičtí, vědečtí a ostatní zaměstnanci) i v počtu zaměstnanců celkem za danou VŠ. 
Údaje z této tabulky budou zároveň použity pro účely Hodnocení vysokých škol podle Metodiky 17+ v Modulech M3, M4 a M5.</t>
  </si>
  <si>
    <t>Počty akademických a vědeckých pracovníků s cizím státním občanstvím (v dané struktuře). Nejen za fakulty, ale i za ostatní pracoviště dané VŠ celkem. Vykazují se průměrné přepočtené počty za rok 2019, tedy počet pracovníků přepočtený na plný pracovní úvazek (včetně DPČ, mimo DPP). 
Údaje z této tabulky budou zároveň použity pro účely Hodnocení vysokých škol podle Metodiky 17+ v Modulech M3, M4 a M5.</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</si>
  <si>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2019). Údaje se vykazují za kalendářní rok, s rozlišením na ČR a zahraničí (s výjimkou spin-off/start-up podniků, viz tabulka). Dále vysoká škola uvede příjmy za rok 2019 z licenčních smluv, ze smluvního výzkumu, z vzdělávacích kurzů pro zaměstnance subjektů aplikační sféry a z poskytnutých konzultací a poradenství. Soukromé vysoké školy uvedou příjmy dle svého uvážení. </t>
  </si>
  <si>
    <t>Profesoři jmenovaní v roce 2019</t>
  </si>
  <si>
    <t>Docenti jmenovaní v roce 2019</t>
  </si>
  <si>
    <t>Pozn.: *= Jedná se o nově vzniklé spin-off/start-up podniky podpořené vysokou školou v roce 2019 (počty).</t>
  </si>
  <si>
    <t xml:space="preserve">Pozn.: ***= Definice položek týkajících se příjmů a hodnoty v tabulce u těchto položek odpovídají Výroční zprávě o hospodaření pro rok 2019 pro VVŠ (tab. č. 6). SVŠ vyplní tyto položky dle uvážení. </t>
  </si>
  <si>
    <t>Podíl neúspěšných studií v prvním roce studia. Řazeno dle fakult a případně jiných součástí uskutečňujících akreditovaný studijní program nebo jeho část. Ukazatel vychází z podílu velikosti kohorty studií započatých v kalendářním roce n=2018 (X) a součtu neúspěšných studií této kohorty v kalendářním roce n=2018 a kalendářním roce n+1=2019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t>
  </si>
  <si>
    <t>V roce 2018 (v období od 1.1. do 31.12.) bylo na fakultu zapsáno 500 prezenčních bakalářských studií. V témže a následujícím roce jich bylo z této kohorty neúspěšně ukončeno 180. Studijní neúspěšnost této kohorty v 1. ročníku je 180/500=0,36, tedy 36 %.</t>
  </si>
  <si>
    <t>Pozn.: ** = Vyjíždějící studenti (tj. počty výjezdů) – kteří v roce 2019 absolvovali zahraniční pobyt; započítávají se i ti studenti, jejichž pobyt začal v roce 2018. Započítávají se pouze studenti, jejichž pobyt trval více než 4 týdny (28 dní). Pokud VŠ uvádí i jinak dlouhé výjezdy, uvede to v poznámce k tabulce.</t>
  </si>
  <si>
    <t>Pozn.: *** = Přijíždějící studenti (tj. počty příjezdů) – kteří přijeli v roce 2019; započítávají se i ti studenti, jejichž pobyt začal v roce 2018. Započítávají se pouze studenti, jejichž pobyt trval více než 4 týdny (28 dní). Pokud VŠ uvádí i jinak dlouhé výjezdy, uvede to v poznámce k tabulce.</t>
  </si>
  <si>
    <t>Pozn.: **** = Vyjíždějící akademičtí pracovníci (tj. počty výjezdů) – kteří v roce 2019 absolvovali zahraniční pobyt; započítávají se i ti pracovníci, jejichž pobyt začal v roce 2018.</t>
  </si>
  <si>
    <t>Pozn.: ***** = Přijíždějící akademičtí pracovníci (tj. počty příjezdů) – kteří přijeli v roce 2019; započítávají se i ti pracovníci, jejichž pobyt začal v roce 2018.</t>
  </si>
  <si>
    <t xml:space="preserve">Pozn.: * = Vyjíždějící studenti (tj. počty výjezdů) – studenti, kteří v roce 2019 absolvovali (ukončili) zahraniční pobyt; započítávají se i ti studenti, jejichž pobyt začal v roce 2018. Započítávají se pouze studenti, jejichž pobyt trval alespoň 2 týdny (14 dní). </t>
  </si>
  <si>
    <t xml:space="preserve">Pozn.: ** = Přijíždějící studenti (tj. počty příjezdů) – studenti, kteří přijeli v roce 2019; započítávají se i ti studenti, jejichž pobyt začal v roce 2018. Započítávají se pouze studenti, jejichž pobyt trval alespoň 2 týdny (14 dní). </t>
  </si>
  <si>
    <t>Pozn.: *** = Vyjíždějící akademičtí/ostatní pracovníci (tj. počty výjezdů) – pracovníci, kteří v roce 2019 absolvovali (ukončili) zahraniční pobyt; započítávají se i ti pracovníci, jejichž pobyt začal v roce 2018. Započítávají se pouze pracovníci, jejichž pobyt trval alespoň 5 dní.</t>
  </si>
  <si>
    <t>Pozn.: **** = Přijíždějící akademičtí/ostatní pracovníci (tj. počty příjezdů) – pracovníci, kteří přijeli v roce 2019; započítávají se i ti pracovníci, jejichž pobyt začal v roce 2018. Započítávají se pouze pracovníci, jejichž pobyt trval alespoň 5 dní.</t>
  </si>
  <si>
    <t>Departement Mayotte</t>
  </si>
  <si>
    <t>Konžská demokratická republika</t>
  </si>
  <si>
    <t>Falklandy (Malvíny)</t>
  </si>
  <si>
    <t>Francouzská Guyana</t>
  </si>
  <si>
    <t>Francouzská jižní a antarktická území</t>
  </si>
  <si>
    <t>Grenada</t>
  </si>
  <si>
    <t>Martinik</t>
  </si>
  <si>
    <t>Republika Severní Makedonie</t>
  </si>
  <si>
    <r>
      <t xml:space="preserve">Tab. 6.2: Věková struktura akademických, vědeckých </t>
    </r>
    <r>
      <rPr>
        <b/>
        <sz val="11"/>
        <color rgb="FFFF0000"/>
        <rFont val="Calibri"/>
        <family val="2"/>
        <charset val="238"/>
        <scheme val="minor"/>
      </rPr>
      <t>a ostatních</t>
    </r>
    <r>
      <rPr>
        <b/>
        <sz val="11"/>
        <rFont val="Calibri"/>
        <family val="2"/>
        <charset val="238"/>
        <scheme val="minor"/>
      </rPr>
      <t xml:space="preserve"> pracovníků (počty fyzických osob)</t>
    </r>
  </si>
  <si>
    <t>Pozn.: * = pouze fakulty a součásti pod ně spadající (dle výše uvedené charakteristiky)</t>
  </si>
  <si>
    <t>kód</t>
  </si>
  <si>
    <t>Široce vymezené obory ISCED-F</t>
  </si>
  <si>
    <t>02</t>
  </si>
  <si>
    <t>Umění a humanitní vědy</t>
  </si>
  <si>
    <t>Mimořádní profesoři</t>
  </si>
  <si>
    <t>Vědečtí pracovníci nespadající do ostatních kategorií</t>
  </si>
  <si>
    <t>Vědečtí pracovníci*</t>
  </si>
  <si>
    <t>Kvestor/ Tajemník**</t>
  </si>
  <si>
    <t>Vedoucí pracovníci CELKEM *****</t>
  </si>
  <si>
    <t xml:space="preserve">Pozn.: ***** = údaj celkem nemusí odrážet reálný stav fyzických osob (jedna osoba může v rámci VŠ či fakulty zastávat více pozic), jedná se o prostý součet buňek. </t>
  </si>
  <si>
    <t>Široce vymezený obory ISCED-F</t>
  </si>
  <si>
    <r>
      <t xml:space="preserve">Akreditované studijní programy uskutečňované společně s vyšší odbornou školou (název studijního programu, vč. </t>
    </r>
    <r>
      <rPr>
        <sz val="11"/>
        <color rgb="FFFF0000"/>
        <rFont val="Calibri"/>
        <family val="2"/>
        <charset val="238"/>
        <scheme val="minor"/>
      </rPr>
      <t>široce vymezeného oboru klasifikace ISCED-F</t>
    </r>
    <r>
      <rPr>
        <sz val="11"/>
        <rFont val="Calibri"/>
        <family val="2"/>
        <charset val="238"/>
        <scheme val="minor"/>
      </rPr>
      <t>,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2.5.</t>
    </r>
  </si>
  <si>
    <r>
      <t xml:space="preserve">Počet kurzů celoživotního vzdělávání (CŽV) na vysoké škole v dělení dle délky trvání kurzu (v hodinách), jejich zaměření a </t>
    </r>
    <r>
      <rPr>
        <sz val="11"/>
        <color rgb="FFFF0000"/>
        <rFont val="Calibri"/>
        <family val="2"/>
        <charset val="238"/>
        <scheme val="minor"/>
      </rPr>
      <t>široce vymezeného oboru klasifikace ISCED-F</t>
    </r>
    <r>
      <rPr>
        <sz val="11"/>
        <rFont val="Calibri"/>
        <family val="2"/>
        <charset val="238"/>
        <scheme val="minor"/>
      </rPr>
      <t xml:space="preserve">. </t>
    </r>
  </si>
  <si>
    <r>
      <t xml:space="preserve">Počet účastníků kurzů celoživotního vzdělávání (CŽV) na vysoké škole v dělení dle délky trvání kurzu (v hodinách), jejich zaměření a </t>
    </r>
    <r>
      <rPr>
        <sz val="11"/>
        <color rgb="FFFF0000"/>
        <rFont val="Calibri"/>
        <family val="2"/>
        <charset val="238"/>
        <scheme val="minor"/>
      </rPr>
      <t>široce vymezeného oboru klasifikace ISCED-F</t>
    </r>
    <r>
      <rPr>
        <sz val="11"/>
        <rFont val="Calibri"/>
        <family val="2"/>
        <charset val="238"/>
        <scheme val="minor"/>
      </rPr>
      <t xml:space="preserve">. </t>
    </r>
  </si>
  <si>
    <r>
      <t>Studenti v akreditovaných studijních programech (počty v jednotlivých</t>
    </r>
    <r>
      <rPr>
        <sz val="11"/>
        <color rgb="FFFF0000"/>
        <rFont val="Calibri"/>
        <family val="2"/>
        <charset val="238"/>
        <scheme val="minor"/>
      </rPr>
      <t xml:space="preserve"> široce vymezených oborech klasifikace ISCED-F</t>
    </r>
    <r>
      <rPr>
        <sz val="11"/>
        <rFont val="Calibri"/>
        <family val="2"/>
        <charset val="238"/>
        <scheme val="minor"/>
      </rPr>
      <t xml:space="preserve">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r>
  </si>
  <si>
    <r>
      <t xml:space="preserve">Studenti – samoplátci (počty v jednotlivých </t>
    </r>
    <r>
      <rPr>
        <sz val="11"/>
        <color rgb="FFFF0000"/>
        <rFont val="Calibri"/>
        <family val="2"/>
        <charset val="238"/>
        <scheme val="minor"/>
      </rPr>
      <t>široce vymezených oborech klasifikace ISCED-F</t>
    </r>
    <r>
      <rPr>
        <sz val="11"/>
        <rFont val="Calibri"/>
        <family val="2"/>
        <charset val="238"/>
        <scheme val="minor"/>
      </rPr>
      <t xml:space="preserve">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r>
  </si>
  <si>
    <r>
      <t xml:space="preserve">Zájem o studium na vysoké škole (počet přihlášek do bakalářských, magisterských, navazujících magisterských a doktorských studijních programů podle fakult, případně jiných součástí uskutečňujících akreditovaný studijní program nebo jeho část a </t>
    </r>
    <r>
      <rPr>
        <sz val="11"/>
        <color rgb="FFFF0000"/>
        <rFont val="Calibri"/>
        <family val="2"/>
        <charset val="238"/>
        <scheme val="minor"/>
      </rPr>
      <t>široce vymezených oborů klasifikace ISCED-F</t>
    </r>
    <r>
      <rPr>
        <sz val="11"/>
        <rFont val="Calibri"/>
        <family val="2"/>
        <charset val="238"/>
        <scheme val="minor"/>
      </rPr>
      <t>,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V případě počtu uchazečů se vykazují fyzické osoby takovým způsobem, že v rámci jedné fakulty může být osoba uvedena více než jednou (pokud si podala přihlášku do více skupin studijních programů), avšak v celkovém údaji za fakultu bude uvedena pouze jedenkrát. Celkový údaj za fakultu tak není součtem údajů ze skupin studijních programů na této fakultě. Totéž platí i pro fakulty a celkový údaj za VŠ, kdy jeden uchazeč může být vykázán za více fakult či součástí VŠ. Údaje za VŠ celkem nejsou součtem údajů z fakult, ale odráží reálný stav zájmu o danou VŠ! Rozhodným obdobím je kalendářní rok zápisu do studia (2019), tj. přihlášky ke studiu a přijatí/zapsaní studenti vztahující se k zápisům ke studiu proběhlým v roce 2019. 
Vyhláška č. 277/2016 Sb. o předávání statistických údajů vysokými školami - k dispozici na tomto odkazu: http://www.msmt.cz/vzdelavani/vysoke-skolstvi/legislativa</t>
    </r>
  </si>
  <si>
    <r>
      <t xml:space="preserve">Absolventi akreditovaných studijních programů, podle fakult, případně jiných součástí uskutečňujících akreditovaný studijní program nebo jeho část (počty v jednotlivých </t>
    </r>
    <r>
      <rPr>
        <sz val="11"/>
        <color rgb="FFFF0000"/>
        <rFont val="Calibri"/>
        <family val="2"/>
        <charset val="238"/>
        <scheme val="minor"/>
      </rPr>
      <t>široce vymezených oborech klasifikace ISCED-F</t>
    </r>
    <r>
      <rPr>
        <sz val="11"/>
        <rFont val="Calibri"/>
        <family val="2"/>
        <charset val="238"/>
        <scheme val="minor"/>
      </rPr>
      <t xml:space="preserve">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r>
  </si>
  <si>
    <t>Široce vymezený obor ISCED-F</t>
  </si>
  <si>
    <t xml:space="preserve">Tab. 12.3: Institucionální plán vysoké školy v roce 2018 (pouze veřejné vysoké školy) </t>
  </si>
  <si>
    <t>Institucionální plán vysoké školy, jeho zhodnocení a naplňování stanovených cílů v souladu s Vyhlášením institucionálních programů pro veřejné vysoké školy pro rok 2018 (pouze pro veřejné vysoké školy, podle tabulky).</t>
  </si>
  <si>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</si>
  <si>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t>Vysoká škola uvede počet a podíl studií ukončených absolvováním v daném roce, v rámci niž byl absolvován zahraniční studijní pobyt nebo stáž trvající alespoň 14 dní, v členění dle typu studijního programu. Současně z absolventů doktorských studijních programů se vykuzuje počet a podíl těch, u kterých délka zahraničního pobytu nebo stáže dosáhla alespoň 1 měsíc (tj. 30 dní). Zahrnuta jsou studia úspěšně absolvovaná v období 1. 1. – 31. 12.</t>
  </si>
  <si>
    <t xml:space="preserve">Pozn.: *** = pracoviště pro vzdělávací a výzkumnou, vývojovou a inovační, uměleckou nebo další tvůrčí činnost nebo pro poskytování informačních služeb nebo převod technologií dle § 22 odst. c) zákona č. 111/1998 Sb. </t>
  </si>
  <si>
    <t xml:space="preserve">Pozn.: **** = vyjmenovaná a obdobná pracoviště pro vzdělávací a výzkumnou, vývojovou a inovační, uměleckou nebo další tvůrčí činnost nebo pro poskytování informačních služeb nebo převod technologií dle § 22 odst. c) zákona č. 111/1998 Sb., spadající pod součást vysoké školy. </t>
  </si>
  <si>
    <r>
      <t xml:space="preserve">Vedoucí pracovníci s uvedením počtu žen (dle orgánů/součásti vysoké školy). Vykazují se počty fyzických osob k 31. 12. Uvádí se počty fyzických osob na úrovni vysoké školy (vše, co nespadá pod </t>
    </r>
    <r>
      <rPr>
        <sz val="11"/>
        <color rgb="FFFF0000"/>
        <rFont val="Calibri"/>
        <family val="2"/>
        <charset val="238"/>
        <scheme val="minor"/>
      </rPr>
      <t>součásti</t>
    </r>
    <r>
      <rPr>
        <sz val="11"/>
        <rFont val="Calibri"/>
        <family val="2"/>
        <charset val="238"/>
        <scheme val="minor"/>
      </rPr>
      <t xml:space="preserve">, např. rektor, správní rada) a na úrovni jednotlivých </t>
    </r>
    <r>
      <rPr>
        <sz val="11"/>
        <color rgb="FFFF0000"/>
        <rFont val="Calibri"/>
        <family val="2"/>
        <charset val="238"/>
        <scheme val="minor"/>
      </rPr>
      <t>součástí</t>
    </r>
    <r>
      <rPr>
        <sz val="11"/>
        <rFont val="Calibri"/>
        <family val="2"/>
        <charset val="238"/>
        <scheme val="minor"/>
      </rPr>
      <t xml:space="preserve"> (např. děkan, vedoucí katedry; </t>
    </r>
    <r>
      <rPr>
        <sz val="11"/>
        <color rgb="FFFF0000"/>
        <rFont val="Calibri"/>
        <family val="2"/>
        <charset val="238"/>
        <scheme val="minor"/>
      </rPr>
      <t>spadá sem i vysokoškolský ústav a statek</t>
    </r>
    <r>
      <rPr>
        <sz val="11"/>
        <rFont val="Calibri"/>
        <family val="2"/>
        <charset val="238"/>
        <scheme val="minor"/>
      </rPr>
      <t>). V případě akademického senátu, vědecké, umělecké, akademické a správní rady se vykazují údaje za jejich členy</t>
    </r>
    <r>
      <rPr>
        <sz val="11"/>
        <color rgb="FFFF0000"/>
        <rFont val="Calibri"/>
        <family val="2"/>
        <charset val="238"/>
        <scheme val="minor"/>
      </rPr>
      <t xml:space="preserve"> (bez ohledu na jejich pracovně-právní vztah k VŠ)</t>
    </r>
    <r>
      <rPr>
        <sz val="11"/>
        <rFont val="Calibri"/>
        <family val="2"/>
        <charset val="238"/>
        <scheme val="minor"/>
      </rPr>
      <t>. Do posledního sloupce před celkovým součtem se uvádí počet vedoucích pracovníků uvedených organizačních jednotek (katedra, institut, výzkumné pracoviště) či obdobných útvarů (podobné významem, funkcí, úrovní v organizační struktuře apod.)</t>
    </r>
    <r>
      <rPr>
        <sz val="11"/>
        <color rgb="FFFF0000"/>
        <rFont val="Calibri"/>
        <family val="2"/>
        <charset val="238"/>
        <scheme val="minor"/>
      </rPr>
      <t xml:space="preserve"> dle definice uvedené pod tabulkou</t>
    </r>
    <r>
      <rPr>
        <sz val="11"/>
        <rFont val="Calibri"/>
        <family val="2"/>
        <charset val="238"/>
        <scheme val="minor"/>
      </rPr>
      <t xml:space="preserve">. </t>
    </r>
  </si>
  <si>
    <t>Akademický profil</t>
  </si>
  <si>
    <t>Profesní profil</t>
  </si>
  <si>
    <t>Fakulta (název)</t>
  </si>
  <si>
    <t>1</t>
  </si>
  <si>
    <t>Fakulta umění a designu</t>
  </si>
  <si>
    <r>
      <t xml:space="preserve">Do tabulky se zaznamenávají pouze součásti vysoké školy a pracoviště pro vzdělávací a výzkumnou, vývojovou a inovační, uměleckou nebo další tvůrčí činnost nebo pro poskytování informačních služeb nebo převod technologií. </t>
    </r>
    <r>
      <rPr>
        <b/>
        <u/>
        <sz val="10"/>
        <color theme="1"/>
        <rFont val="Calibri"/>
        <family val="2"/>
        <charset val="238"/>
        <scheme val="minor"/>
      </rPr>
      <t>Neuvádí se</t>
    </r>
    <r>
      <rPr>
        <b/>
        <sz val="10"/>
        <color theme="1"/>
        <rFont val="Calibri"/>
        <family val="2"/>
        <charset val="238"/>
        <scheme val="minor"/>
      </rPr>
      <t xml:space="preserve"> údaje za administrativní, účelová zařízení pro kulturní a sportovní činnost, pro ubytování a stravování nebo k zajišťování provozu školy. </t>
    </r>
  </si>
  <si>
    <t/>
  </si>
  <si>
    <t>Vědečtí a odborní pracovníci**</t>
  </si>
  <si>
    <t>Počty žen na fakultě</t>
  </si>
  <si>
    <t>Tab. 6.2: Věková struktura akademických, vědeckých a ostatních pracovníků (počty fyzických osob*)</t>
  </si>
  <si>
    <r>
      <t xml:space="preserve"> - Údaje v tabulkách jsou vykazovány k </t>
    </r>
    <r>
      <rPr>
        <b/>
        <sz val="11"/>
        <rFont val="Calibri"/>
        <family val="2"/>
        <charset val="238"/>
        <scheme val="minor"/>
      </rPr>
      <t>31. 12.</t>
    </r>
    <r>
      <rPr>
        <sz val="11"/>
        <rFont val="Calibri"/>
        <family val="2"/>
        <charset val="238"/>
        <scheme val="minor"/>
      </rPr>
      <t>, není-li uvedeno jinak.</t>
    </r>
  </si>
  <si>
    <t>Akreditované studijní programy (počty v jednotlivých široce vymezených oborech klasifikace ISCED-F podle typu studia a formy studia) podle fakult, případně jiných součástí uskutečňujících akreditovaný studijní program nebo jeho část. Do sloupce celkem se zahrnují počty studijních programů (pouze programů, nikoliv studijních oborů) za každý typ a formu studia zvlášť (tzn. jedná se o celkovou sumu studijních programů Bc. prezenční + Bc. komb./distanční + Mgr. prezenční + Mgr. komb./distanční atd.).</t>
  </si>
  <si>
    <t>Akreditované studijní programy (pouze programy, nikoliv studijní obory) v cizím jazyce (počty v jednotlivých široce vymezených oborech klasifikace ISCED-F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</si>
  <si>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r>
      <t xml:space="preserve">Akreditované studijní programy uskutečňované společně s jinou vysokou školou či s veřejnou výzkumnou institucí (např. AV ČR) se sídlem v ČR (název studijního programu,vč.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2.4.
</t>
    </r>
    <r>
      <rPr>
        <b/>
        <sz val="11"/>
        <rFont val="Calibri"/>
        <family val="2"/>
        <charset val="238"/>
        <scheme val="minor"/>
      </rPr>
      <t xml:space="preserve">Údaje vykazované do tabulek 2.3 a 2.4 jsou exkluzivní - jeden studijní program nemůže být zařazen do obou tabulek zároveň.  </t>
    </r>
  </si>
  <si>
    <t>Vedoucí pracovník katedry/institutu/výzkumného pracoviště****</t>
  </si>
  <si>
    <t>Počet osob podílejících se na zajištění praxí***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</si>
</sst>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Kč&quot;;\-#,##0\ &quot;Kč&quot;"/>
    <numFmt numFmtId="44" formatCode="_-* #,##0.00\ &quot;Kč&quot;_-;\-* #,##0.00\ &quot;Kč&quot;_-;_-* &quot;-&quot;??\ &quot;Kč&quot;_-;_-@_-"/>
    <numFmt numFmtId="164" formatCode="_-* #,##0.00\ _K_č_-;\-* #,##0.00\ _K_č_-;_-* &quot;-&quot;??\ _K_č_-;_-@_-"/>
    <numFmt numFmtId="165" formatCode="_-* #,##0\ &quot;Kč&quot;_-;\-* #,##0\ &quot;Kč&quot;_-;_-* &quot;-&quot;??\ &quot;Kč&quot;_-;_-@_-"/>
    <numFmt numFmtId="166" formatCode="#,##0.0"/>
    <numFmt numFmtId="167" formatCode="0.0%"/>
    <numFmt numFmtId="168" formatCode="#,##0.000"/>
  </numFmts>
  <fonts count="41"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b/>
      <sz val="14"/>
      <color theme="0"/>
      <name val="Calibri"/>
      <family val="2"/>
      <charset val="238"/>
      <scheme val="minor"/>
    </font>
    <font>
      <b/>
      <sz val="12"/>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sz val="10"/>
      <name val="Calibri"/>
      <family val="2"/>
      <charset val="238"/>
      <scheme val="minor"/>
    </font>
    <font>
      <b/>
      <i/>
      <sz val="11"/>
      <color rgb="FFFF0000"/>
      <name val="Calibri"/>
      <family val="2"/>
      <charset val="238"/>
      <scheme val="minor"/>
    </font>
    <font>
      <b/>
      <i/>
      <sz val="11"/>
      <color rgb="FFFF0000"/>
      <name val="Times New Roman"/>
      <family val="1"/>
      <charset val="238"/>
    </font>
    <font>
      <i/>
      <sz val="11"/>
      <color theme="1"/>
      <name val="Times New Roman"/>
      <family val="1"/>
      <charset val="238"/>
    </font>
    <font>
      <i/>
      <sz val="11"/>
      <color rgb="FFFF0000"/>
      <name val="Times New Roman"/>
      <family val="1"/>
      <charset val="238"/>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b/>
      <strike/>
      <sz val="11"/>
      <name val="Calibri"/>
      <family val="2"/>
      <charset val="238"/>
      <scheme val="minor"/>
    </font>
    <font>
      <strike/>
      <sz val="11"/>
      <name val="Calibri"/>
      <family val="2"/>
      <charset val="238"/>
      <scheme val="minor"/>
    </font>
    <font>
      <sz val="8"/>
      <color indexed="8"/>
      <name val="Arial"/>
      <family val="2"/>
      <charset val="238"/>
    </font>
    <font>
      <b/>
      <u/>
      <sz val="10"/>
      <color theme="1"/>
      <name val="Calibri"/>
      <family val="2"/>
      <charset val="238"/>
      <scheme val="minor"/>
    </font>
    <font>
      <sz val="10"/>
      <name val="Calibri"/>
      <family val="2"/>
      <charset val="238"/>
    </font>
    <font>
      <sz val="10"/>
      <name val="Calibri"/>
      <family val="2"/>
      <charset val="238"/>
    </font>
    <font>
      <strike/>
      <sz val="10"/>
      <name val="Calibri"/>
      <family val="2"/>
      <charset val="23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indexed="22"/>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thin">
        <color indexed="64"/>
      </left>
      <right style="medium">
        <color indexed="64"/>
      </right>
      <top style="thin">
        <color indexed="64"/>
      </top>
      <bottom style="thin">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s>
  <cellStyleXfs count="6">
    <xf numFmtId="0" fontId="0" fillId="0" borderId="0"/>
    <xf numFmtId="0" fontId="4" fillId="0" borderId="0"/>
    <xf numFmtId="0" fontId="1" fillId="0" borderId="0"/>
    <xf numFmtId="164" fontId="1" fillId="0" borderId="0" applyFont="0" applyFill="0" applyBorder="0" applyAlignment="0" applyProtection="0"/>
    <xf numFmtId="0" fontId="32" fillId="0" borderId="0"/>
    <xf numFmtId="44" fontId="33" fillId="0" borderId="0" applyFont="0" applyFill="0" applyBorder="0" applyAlignment="0" applyProtection="0"/>
  </cellStyleXfs>
  <cellXfs count="517">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5" fillId="0" borderId="0" xfId="0" applyFont="1" applyAlignme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0" fontId="5" fillId="0" borderId="1" xfId="0" applyFont="1" applyBorder="1"/>
    <xf numFmtId="0" fontId="5" fillId="0" borderId="1" xfId="0" applyNumberFormat="1" applyFont="1" applyBorder="1" applyAlignment="1">
      <alignment horizontal="right"/>
    </xf>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7" xfId="0" applyFont="1" applyBorder="1" applyAlignment="1">
      <alignment wrapText="1"/>
    </xf>
    <xf numFmtId="0" fontId="6" fillId="3" borderId="10" xfId="0" applyFont="1" applyFill="1" applyBorder="1" applyAlignment="1">
      <alignment wrapText="1"/>
    </xf>
    <xf numFmtId="0" fontId="6" fillId="3" borderId="11" xfId="0" applyNumberFormat="1"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5" fillId="0" borderId="3" xfId="0" applyFont="1" applyBorder="1"/>
    <xf numFmtId="0" fontId="6" fillId="0" borderId="3" xfId="0" applyFont="1" applyBorder="1" applyAlignment="1">
      <alignment wrapText="1"/>
    </xf>
    <xf numFmtId="0" fontId="6" fillId="4" borderId="2" xfId="0" applyFont="1" applyFill="1" applyBorder="1" applyAlignment="1">
      <alignment wrapText="1"/>
    </xf>
    <xf numFmtId="0" fontId="7" fillId="2" borderId="1" xfId="0" applyFont="1" applyFill="1" applyBorder="1" applyAlignment="1"/>
    <xf numFmtId="0" fontId="7" fillId="4" borderId="1" xfId="0" applyFont="1" applyFill="1" applyBorder="1" applyAlignment="1"/>
    <xf numFmtId="0" fontId="7" fillId="4" borderId="1" xfId="0" applyFont="1" applyFill="1" applyBorder="1" applyAlignment="1">
      <alignment horizontal="center"/>
    </xf>
    <xf numFmtId="0" fontId="5" fillId="2" borderId="3" xfId="0" applyFont="1" applyFill="1" applyBorder="1" applyAlignment="1"/>
    <xf numFmtId="0" fontId="5" fillId="0" borderId="3" xfId="0" applyFont="1" applyBorder="1" applyAlignment="1"/>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6" fillId="3" borderId="11" xfId="0" applyNumberFormat="1" applyFont="1" applyFill="1" applyBorder="1" applyAlignment="1">
      <alignment horizontal="right" wrapText="1"/>
    </xf>
    <xf numFmtId="0" fontId="5" fillId="0" borderId="0" xfId="0" applyFont="1" applyAlignment="1">
      <alignment horizontal="right" wrapText="1"/>
    </xf>
    <xf numFmtId="0" fontId="6" fillId="3" borderId="11" xfId="0" applyFont="1" applyFill="1" applyBorder="1" applyAlignment="1">
      <alignmen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3" borderId="3" xfId="0" applyFont="1" applyFill="1" applyBorder="1" applyAlignment="1">
      <alignment horizontal="center" wrapText="1"/>
    </xf>
    <xf numFmtId="0" fontId="6" fillId="5" borderId="1" xfId="0" applyFont="1" applyFill="1" applyBorder="1" applyAlignment="1">
      <alignment horizontal="right" wrapText="1"/>
    </xf>
    <xf numFmtId="0" fontId="6" fillId="0" borderId="11" xfId="0" applyFont="1" applyBorder="1" applyAlignment="1">
      <alignment horizontal="right" wrapText="1"/>
    </xf>
    <xf numFmtId="0" fontId="6" fillId="0" borderId="11" xfId="0" applyFont="1" applyBorder="1" applyAlignment="1">
      <alignment wrapText="1"/>
    </xf>
    <xf numFmtId="0" fontId="6" fillId="0" borderId="11" xfId="0" applyFont="1" applyBorder="1" applyAlignment="1">
      <alignment horizontal="center" wrapText="1"/>
    </xf>
    <xf numFmtId="0" fontId="5" fillId="0" borderId="0" xfId="0" applyFont="1" applyFill="1" applyBorder="1"/>
    <xf numFmtId="0" fontId="5" fillId="0" borderId="0" xfId="0" applyFont="1" applyFill="1"/>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12" fillId="0" borderId="0" xfId="0" applyFont="1" applyAlignment="1">
      <alignment vertical="center" wrapText="1"/>
    </xf>
    <xf numFmtId="0" fontId="7" fillId="2" borderId="5" xfId="0" applyFont="1" applyFill="1" applyBorder="1" applyAlignment="1"/>
    <xf numFmtId="0" fontId="10" fillId="0" borderId="1" xfId="0" applyFont="1" applyFill="1" applyBorder="1" applyAlignment="1">
      <alignment horizontal="center" vertical="center" wrapText="1"/>
    </xf>
    <xf numFmtId="0" fontId="16" fillId="0" borderId="0" xfId="0" applyFont="1" applyAlignment="1">
      <alignment wrapText="1"/>
    </xf>
    <xf numFmtId="0" fontId="0" fillId="0" borderId="0" xfId="0" applyFont="1"/>
    <xf numFmtId="0" fontId="0" fillId="0" borderId="0" xfId="0" applyFont="1" applyFill="1" applyAlignment="1">
      <alignment vertical="center" wrapText="1"/>
    </xf>
    <xf numFmtId="0" fontId="5" fillId="0" borderId="0" xfId="0" applyFont="1" applyFill="1" applyAlignment="1"/>
    <xf numFmtId="0" fontId="6" fillId="0" borderId="2" xfId="0" applyFont="1" applyFill="1" applyBorder="1" applyAlignment="1">
      <alignment wrapText="1"/>
    </xf>
    <xf numFmtId="0" fontId="14" fillId="0" borderId="0" xfId="0" applyFont="1"/>
    <xf numFmtId="0" fontId="20" fillId="0" borderId="0" xfId="0" applyFont="1" applyAlignment="1">
      <alignment horizontal="right"/>
    </xf>
    <xf numFmtId="0" fontId="19" fillId="0" borderId="0" xfId="0" applyFont="1" applyAlignment="1"/>
    <xf numFmtId="0" fontId="18" fillId="0" borderId="0" xfId="0" applyFont="1"/>
    <xf numFmtId="0" fontId="5" fillId="0" borderId="3" xfId="0" applyFont="1" applyBorder="1" applyAlignment="1">
      <alignment horizontal="right"/>
    </xf>
    <xf numFmtId="0" fontId="5" fillId="0" borderId="2" xfId="0" applyFont="1" applyBorder="1" applyAlignment="1"/>
    <xf numFmtId="0" fontId="6" fillId="3" borderId="3" xfId="0" applyFont="1" applyFill="1" applyBorder="1" applyAlignment="1">
      <alignment horizontal="right" wrapText="1"/>
    </xf>
    <xf numFmtId="0" fontId="6" fillId="0" borderId="22" xfId="0" applyFont="1" applyBorder="1" applyAlignment="1">
      <alignment wrapText="1"/>
    </xf>
    <xf numFmtId="0" fontId="11" fillId="3" borderId="1" xfId="0" applyFont="1" applyFill="1" applyBorder="1" applyAlignment="1">
      <alignment horizontal="left" vertical="top" wrapText="1"/>
    </xf>
    <xf numFmtId="0" fontId="15" fillId="3" borderId="1" xfId="0" applyFont="1" applyFill="1" applyBorder="1" applyAlignment="1">
      <alignment horizontal="justify" vertical="center" wrapText="1"/>
    </xf>
    <xf numFmtId="0" fontId="11" fillId="0" borderId="1" xfId="0" applyFont="1" applyFill="1" applyBorder="1" applyAlignment="1">
      <alignment horizontal="left" vertical="top" wrapText="1"/>
    </xf>
    <xf numFmtId="0" fontId="18" fillId="0" borderId="0" xfId="0" applyFont="1" applyAlignment="1">
      <alignment horizontal="left" vertical="center"/>
    </xf>
    <xf numFmtId="0" fontId="6" fillId="0" borderId="13" xfId="0" applyFont="1" applyBorder="1" applyAlignment="1">
      <alignment wrapText="1"/>
    </xf>
    <xf numFmtId="0" fontId="23" fillId="0" borderId="0" xfId="0" applyFont="1" applyFill="1" applyAlignment="1">
      <alignment wrapText="1"/>
    </xf>
    <xf numFmtId="0" fontId="15" fillId="0" borderId="0" xfId="0" applyFont="1" applyFill="1" applyBorder="1" applyAlignment="1">
      <alignment horizontal="left" wrapText="1"/>
    </xf>
    <xf numFmtId="0" fontId="16" fillId="0" borderId="0" xfId="0" applyFont="1" applyAlignment="1"/>
    <xf numFmtId="0" fontId="6" fillId="3" borderId="48" xfId="0" applyFont="1" applyFill="1" applyBorder="1" applyAlignment="1">
      <alignment wrapText="1"/>
    </xf>
    <xf numFmtId="0" fontId="6" fillId="3" borderId="49" xfId="0" applyFont="1" applyFill="1" applyBorder="1" applyAlignment="1">
      <alignment wrapText="1"/>
    </xf>
    <xf numFmtId="0" fontId="6" fillId="4" borderId="47" xfId="0" applyFont="1" applyFill="1" applyBorder="1" applyAlignment="1">
      <alignment wrapText="1"/>
    </xf>
    <xf numFmtId="0" fontId="6" fillId="3" borderId="47" xfId="0" applyFont="1" applyFill="1" applyBorder="1" applyAlignment="1">
      <alignment wrapText="1"/>
    </xf>
    <xf numFmtId="0" fontId="6" fillId="0" borderId="0" xfId="0" applyFont="1" applyFill="1" applyAlignment="1">
      <alignment wrapText="1"/>
    </xf>
    <xf numFmtId="0" fontId="18" fillId="0" borderId="0" xfId="0" applyFont="1" applyAlignment="1"/>
    <xf numFmtId="0" fontId="15" fillId="0" borderId="1" xfId="0" applyFont="1" applyFill="1" applyBorder="1" applyAlignment="1">
      <alignment horizontal="left" vertical="top" wrapText="1"/>
    </xf>
    <xf numFmtId="0" fontId="15" fillId="3" borderId="1" xfId="0" applyFont="1" applyFill="1" applyBorder="1" applyAlignment="1">
      <alignment horizontal="left" vertical="top" wrapText="1"/>
    </xf>
    <xf numFmtId="0" fontId="15" fillId="0" borderId="0" xfId="0" applyFont="1" applyFill="1" applyAlignment="1">
      <alignment horizontal="left" vertical="top" wrapText="1"/>
    </xf>
    <xf numFmtId="0" fontId="11" fillId="0" borderId="0" xfId="0" applyFont="1" applyFill="1" applyAlignment="1">
      <alignment horizontal="left" vertical="top" wrapText="1"/>
    </xf>
    <xf numFmtId="0" fontId="6" fillId="0" borderId="0" xfId="0" applyFont="1" applyBorder="1" applyAlignment="1">
      <alignment wrapText="1"/>
    </xf>
    <xf numFmtId="0" fontId="6" fillId="0" borderId="1" xfId="0" applyFont="1" applyBorder="1" applyAlignment="1">
      <alignment horizontal="center" wrapText="1"/>
    </xf>
    <xf numFmtId="0" fontId="6" fillId="0" borderId="8" xfId="0" applyFont="1" applyBorder="1" applyAlignment="1">
      <alignment horizontal="center" wrapText="1"/>
    </xf>
    <xf numFmtId="0" fontId="7" fillId="2" borderId="3" xfId="0" applyFont="1" applyFill="1" applyBorder="1" applyAlignment="1">
      <alignment horizontal="right" wrapText="1"/>
    </xf>
    <xf numFmtId="0" fontId="6" fillId="3" borderId="4" xfId="0" applyNumberFormat="1" applyFont="1" applyFill="1" applyBorder="1" applyAlignment="1">
      <alignment horizontal="right" wrapText="1"/>
    </xf>
    <xf numFmtId="0" fontId="6" fillId="0" borderId="3" xfId="0" applyFont="1" applyBorder="1" applyAlignment="1">
      <alignment horizontal="center" wrapText="1"/>
    </xf>
    <xf numFmtId="0" fontId="7" fillId="2" borderId="2" xfId="0" applyFont="1" applyFill="1" applyBorder="1" applyAlignment="1">
      <alignment wrapText="1"/>
    </xf>
    <xf numFmtId="0" fontId="5" fillId="0" borderId="1" xfId="0" applyFont="1" applyFill="1" applyBorder="1" applyAlignment="1"/>
    <xf numFmtId="0" fontId="7" fillId="4" borderId="13" xfId="0" applyFont="1" applyFill="1" applyBorder="1" applyAlignment="1">
      <alignment horizontal="right" wrapText="1"/>
    </xf>
    <xf numFmtId="0" fontId="5" fillId="0" borderId="2" xfId="1" applyFont="1" applyBorder="1" applyAlignment="1">
      <alignment wrapText="1"/>
    </xf>
    <xf numFmtId="0" fontId="5" fillId="0" borderId="1" xfId="0" applyNumberFormat="1" applyFont="1" applyBorder="1" applyAlignment="1">
      <alignment horizontal="center"/>
    </xf>
    <xf numFmtId="0" fontId="5" fillId="0" borderId="11" xfId="0" applyFont="1" applyBorder="1"/>
    <xf numFmtId="0" fontId="5" fillId="0" borderId="2" xfId="0" applyFont="1" applyBorder="1"/>
    <xf numFmtId="0" fontId="5" fillId="0" borderId="10" xfId="0" applyFont="1" applyBorder="1"/>
    <xf numFmtId="0" fontId="7" fillId="3" borderId="21" xfId="0" applyFont="1" applyFill="1" applyBorder="1"/>
    <xf numFmtId="0" fontId="7" fillId="2" borderId="14" xfId="0" applyFont="1" applyFill="1" applyBorder="1" applyAlignment="1">
      <alignment wrapText="1"/>
    </xf>
    <xf numFmtId="0" fontId="5" fillId="3" borderId="2" xfId="0" applyFont="1" applyFill="1" applyBorder="1" applyAlignment="1">
      <alignment wrapText="1"/>
    </xf>
    <xf numFmtId="0" fontId="7" fillId="2" borderId="30" xfId="0" applyFont="1" applyFill="1" applyBorder="1" applyAlignment="1"/>
    <xf numFmtId="0" fontId="7" fillId="2" borderId="31" xfId="0" applyFont="1" applyFill="1" applyBorder="1" applyAlignment="1"/>
    <xf numFmtId="0" fontId="7" fillId="2" borderId="17" xfId="0" applyFont="1" applyFill="1" applyBorder="1" applyAlignment="1"/>
    <xf numFmtId="0" fontId="6" fillId="3" borderId="50" xfId="0" applyFont="1" applyFill="1" applyBorder="1" applyAlignment="1">
      <alignment wrapText="1"/>
    </xf>
    <xf numFmtId="0" fontId="6" fillId="4" borderId="59" xfId="0" applyFont="1" applyFill="1" applyBorder="1" applyAlignment="1">
      <alignment wrapText="1"/>
    </xf>
    <xf numFmtId="0" fontId="6" fillId="3" borderId="12" xfId="0" applyFont="1" applyFill="1" applyBorder="1" applyAlignment="1">
      <alignment wrapText="1"/>
    </xf>
    <xf numFmtId="0" fontId="17" fillId="0" borderId="0" xfId="0" applyFont="1" applyFill="1" applyAlignment="1">
      <alignment vertical="top" wrapText="1"/>
    </xf>
    <xf numFmtId="0" fontId="6" fillId="0" borderId="2" xfId="0" applyFont="1" applyBorder="1"/>
    <xf numFmtId="0" fontId="6" fillId="0" borderId="1" xfId="0" applyFont="1" applyBorder="1" applyAlignment="1">
      <alignment horizontal="center" wrapText="1"/>
    </xf>
    <xf numFmtId="0" fontId="6" fillId="3" borderId="1" xfId="0" applyFont="1" applyFill="1" applyBorder="1" applyAlignment="1">
      <alignment horizontal="center" wrapText="1"/>
    </xf>
    <xf numFmtId="0" fontId="5" fillId="0" borderId="1" xfId="0" applyFont="1" applyFill="1" applyBorder="1"/>
    <xf numFmtId="0" fontId="5" fillId="0" borderId="5" xfId="0" applyFont="1" applyFill="1" applyBorder="1"/>
    <xf numFmtId="0" fontId="6" fillId="0" borderId="11" xfId="0" applyFont="1" applyFill="1" applyBorder="1" applyAlignment="1">
      <alignment wrapText="1"/>
    </xf>
    <xf numFmtId="0" fontId="10" fillId="0" borderId="10" xfId="0" applyFont="1" applyFill="1" applyBorder="1"/>
    <xf numFmtId="0" fontId="15" fillId="0" borderId="4" xfId="0" applyFont="1" applyFill="1" applyBorder="1" applyAlignment="1">
      <alignment horizontal="left" wrapText="1"/>
    </xf>
    <xf numFmtId="0" fontId="10" fillId="0" borderId="7" xfId="0" applyFont="1" applyFill="1" applyBorder="1"/>
    <xf numFmtId="0" fontId="15" fillId="0" borderId="9" xfId="0" applyFont="1" applyFill="1" applyBorder="1" applyAlignment="1">
      <alignment horizontal="left" wrapText="1"/>
    </xf>
    <xf numFmtId="0" fontId="10" fillId="0" borderId="0" xfId="0" applyFont="1" applyFill="1" applyBorder="1"/>
    <xf numFmtId="0" fontId="5" fillId="0" borderId="0" xfId="0" applyFont="1" applyFill="1" applyAlignment="1">
      <alignment horizontal="right"/>
    </xf>
    <xf numFmtId="0" fontId="7" fillId="0" borderId="1" xfId="0" applyFont="1" applyFill="1" applyBorder="1" applyAlignment="1"/>
    <xf numFmtId="0" fontId="28" fillId="0" borderId="1" xfId="0" applyFont="1" applyFill="1" applyBorder="1" applyAlignment="1"/>
    <xf numFmtId="0" fontId="17" fillId="0" borderId="0" xfId="0" applyFont="1" applyAlignment="1">
      <alignment wrapText="1"/>
    </xf>
    <xf numFmtId="0" fontId="17" fillId="0" borderId="0" xfId="0" applyFont="1" applyAlignment="1">
      <alignment horizontal="right"/>
    </xf>
    <xf numFmtId="0" fontId="17" fillId="0" borderId="0" xfId="0" applyFont="1"/>
    <xf numFmtId="0" fontId="16" fillId="0" borderId="0" xfId="0" applyFont="1" applyBorder="1" applyAlignment="1">
      <alignment wrapText="1"/>
    </xf>
    <xf numFmtId="0" fontId="17" fillId="0" borderId="0" xfId="0" applyFont="1" applyFill="1"/>
    <xf numFmtId="0" fontId="7" fillId="0" borderId="5" xfId="0" applyFont="1" applyFill="1" applyBorder="1" applyAlignment="1"/>
    <xf numFmtId="0" fontId="7" fillId="0" borderId="5" xfId="0" applyFont="1" applyFill="1" applyBorder="1" applyAlignment="1">
      <alignment horizontal="center"/>
    </xf>
    <xf numFmtId="0" fontId="17" fillId="0" borderId="0" xfId="0" applyFont="1" applyFill="1" applyAlignment="1">
      <alignment horizontal="left" vertical="top" wrapText="1"/>
    </xf>
    <xf numFmtId="0" fontId="28" fillId="0" borderId="3" xfId="0" applyFont="1" applyFill="1" applyBorder="1" applyAlignment="1">
      <alignment horizontal="center"/>
    </xf>
    <xf numFmtId="0" fontId="17" fillId="0" borderId="1" xfId="0" applyFont="1" applyFill="1" applyBorder="1"/>
    <xf numFmtId="0" fontId="17" fillId="0" borderId="0" xfId="0" applyFont="1" applyFill="1" applyAlignment="1">
      <alignment wrapText="1"/>
    </xf>
    <xf numFmtId="0" fontId="17" fillId="0" borderId="0" xfId="0" applyFont="1" applyFill="1" applyAlignment="1">
      <alignment horizontal="right"/>
    </xf>
    <xf numFmtId="0" fontId="6" fillId="0" borderId="10" xfId="0" applyFont="1" applyFill="1" applyBorder="1" applyAlignment="1">
      <alignment wrapText="1"/>
    </xf>
    <xf numFmtId="0" fontId="10" fillId="0" borderId="26" xfId="0" applyFont="1" applyFill="1" applyBorder="1" applyAlignment="1">
      <alignment wrapText="1"/>
    </xf>
    <xf numFmtId="0" fontId="10" fillId="0" borderId="1" xfId="0" applyFont="1" applyFill="1" applyBorder="1" applyAlignment="1">
      <alignment wrapText="1"/>
    </xf>
    <xf numFmtId="0" fontId="10" fillId="0" borderId="5" xfId="0" applyFont="1" applyFill="1" applyBorder="1" applyAlignment="1">
      <alignment wrapText="1"/>
    </xf>
    <xf numFmtId="0" fontId="10" fillId="0" borderId="2" xfId="0" applyFont="1" applyFill="1" applyBorder="1" applyAlignment="1">
      <alignment wrapText="1"/>
    </xf>
    <xf numFmtId="0" fontId="10" fillId="0" borderId="3" xfId="0" applyFont="1" applyFill="1" applyBorder="1" applyAlignment="1">
      <alignment wrapText="1"/>
    </xf>
    <xf numFmtId="0" fontId="28" fillId="0" borderId="6" xfId="0" applyFont="1" applyFill="1" applyBorder="1"/>
    <xf numFmtId="0" fontId="10" fillId="0" borderId="9" xfId="0" applyFont="1" applyFill="1" applyBorder="1" applyAlignment="1">
      <alignment wrapText="1"/>
    </xf>
    <xf numFmtId="0" fontId="10" fillId="0" borderId="15" xfId="0" applyFont="1" applyFill="1" applyBorder="1" applyAlignment="1">
      <alignment horizontal="center" wrapText="1"/>
    </xf>
    <xf numFmtId="0" fontId="10" fillId="0" borderId="32" xfId="0" applyFont="1" applyFill="1" applyBorder="1" applyAlignment="1">
      <alignment horizontal="center" wrapText="1"/>
    </xf>
    <xf numFmtId="0" fontId="10" fillId="0" borderId="5" xfId="0" applyFont="1" applyBorder="1" applyAlignment="1">
      <alignment horizontal="center" wrapText="1"/>
    </xf>
    <xf numFmtId="0" fontId="6" fillId="0" borderId="8" xfId="0" applyFont="1" applyBorder="1" applyAlignment="1">
      <alignment wrapText="1"/>
    </xf>
    <xf numFmtId="0" fontId="6" fillId="0" borderId="56" xfId="0" applyFont="1" applyBorder="1" applyAlignment="1">
      <alignment wrapText="1"/>
    </xf>
    <xf numFmtId="0" fontId="17" fillId="3" borderId="3" xfId="0" applyFont="1" applyFill="1" applyBorder="1"/>
    <xf numFmtId="0" fontId="17" fillId="0" borderId="1" xfId="0" applyFont="1" applyBorder="1"/>
    <xf numFmtId="0" fontId="17" fillId="0" borderId="5" xfId="0" applyFont="1" applyFill="1" applyBorder="1"/>
    <xf numFmtId="0" fontId="5" fillId="0" borderId="2" xfId="0" applyFont="1" applyFill="1" applyBorder="1" applyAlignment="1">
      <alignment wrapText="1"/>
    </xf>
    <xf numFmtId="0" fontId="5" fillId="3" borderId="6" xfId="0" applyFont="1" applyFill="1" applyBorder="1"/>
    <xf numFmtId="0" fontId="6" fillId="0" borderId="0" xfId="0" applyFont="1"/>
    <xf numFmtId="0" fontId="5" fillId="0" borderId="0" xfId="0" applyFont="1" applyAlignment="1">
      <alignment horizontal="left"/>
    </xf>
    <xf numFmtId="0" fontId="5" fillId="3" borderId="1" xfId="0" applyNumberFormat="1" applyFont="1" applyFill="1" applyBorder="1" applyAlignment="1">
      <alignment horizontal="center"/>
    </xf>
    <xf numFmtId="0" fontId="17" fillId="3" borderId="1" xfId="0" applyFont="1" applyFill="1" applyBorder="1"/>
    <xf numFmtId="0" fontId="7" fillId="2" borderId="22" xfId="0" applyFont="1" applyFill="1" applyBorder="1" applyAlignment="1">
      <alignment wrapText="1"/>
    </xf>
    <xf numFmtId="0" fontId="10" fillId="0" borderId="11" xfId="0" applyFont="1" applyFill="1" applyBorder="1" applyAlignment="1">
      <alignment horizontal="center" wrapText="1"/>
    </xf>
    <xf numFmtId="0" fontId="10" fillId="0" borderId="4" xfId="0" applyFont="1" applyFill="1" applyBorder="1" applyAlignment="1">
      <alignment horizontal="center" wrapText="1"/>
    </xf>
    <xf numFmtId="0" fontId="17" fillId="0" borderId="2" xfId="0" applyFont="1" applyBorder="1" applyAlignment="1">
      <alignment wrapText="1"/>
    </xf>
    <xf numFmtId="0" fontId="17" fillId="0" borderId="7" xfId="0" applyFont="1" applyBorder="1" applyAlignment="1">
      <alignment wrapText="1"/>
    </xf>
    <xf numFmtId="0" fontId="17" fillId="2" borderId="23" xfId="0" applyFont="1" applyFill="1" applyBorder="1" applyAlignment="1">
      <alignment horizontal="right"/>
    </xf>
    <xf numFmtId="0" fontId="17" fillId="0" borderId="18" xfId="0" applyFont="1" applyFill="1" applyBorder="1"/>
    <xf numFmtId="0" fontId="17" fillId="0" borderId="20" xfId="0" applyFont="1" applyFill="1" applyBorder="1"/>
    <xf numFmtId="0" fontId="17" fillId="0" borderId="10" xfId="0" applyFont="1" applyFill="1" applyBorder="1" applyAlignment="1">
      <alignment wrapText="1"/>
    </xf>
    <xf numFmtId="0" fontId="17" fillId="0" borderId="11" xfId="0" applyFont="1" applyFill="1" applyBorder="1"/>
    <xf numFmtId="0" fontId="6" fillId="3" borderId="11" xfId="0" applyFont="1" applyFill="1" applyBorder="1"/>
    <xf numFmtId="0" fontId="6" fillId="3" borderId="16" xfId="0" applyFont="1" applyFill="1" applyBorder="1"/>
    <xf numFmtId="0" fontId="6" fillId="3" borderId="3" xfId="0" applyFont="1" applyFill="1" applyBorder="1"/>
    <xf numFmtId="0" fontId="6" fillId="4" borderId="14" xfId="0" applyFont="1" applyFill="1" applyBorder="1" applyAlignment="1">
      <alignment wrapText="1"/>
    </xf>
    <xf numFmtId="0" fontId="5" fillId="4" borderId="15" xfId="0" applyFont="1" applyFill="1" applyBorder="1"/>
    <xf numFmtId="0" fontId="5" fillId="4" borderId="1" xfId="0" applyFont="1" applyFill="1" applyBorder="1"/>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xf numFmtId="0" fontId="28" fillId="0" borderId="2" xfId="0" applyFont="1" applyFill="1" applyBorder="1" applyAlignment="1">
      <alignment wrapText="1"/>
    </xf>
    <xf numFmtId="0" fontId="6" fillId="2" borderId="2" xfId="0" applyFont="1" applyFill="1" applyBorder="1" applyAlignment="1">
      <alignment vertical="center" wrapText="1"/>
    </xf>
    <xf numFmtId="0" fontId="6" fillId="2" borderId="1" xfId="0" applyNumberFormat="1" applyFont="1" applyFill="1" applyBorder="1" applyAlignment="1">
      <alignment horizontal="center" vertical="center" wrapText="1"/>
    </xf>
    <xf numFmtId="0" fontId="31" fillId="0" borderId="0" xfId="0" applyFont="1" applyAlignment="1">
      <alignment vertical="center" wrapText="1"/>
    </xf>
    <xf numFmtId="0" fontId="31" fillId="0" borderId="0" xfId="0" applyFont="1" applyFill="1" applyAlignment="1">
      <alignment vertical="center" wrapText="1"/>
    </xf>
    <xf numFmtId="0" fontId="5" fillId="5" borderId="2" xfId="0" applyFont="1" applyFill="1" applyBorder="1" applyAlignment="1">
      <alignment horizontal="left" wrapText="1" indent="2"/>
    </xf>
    <xf numFmtId="0" fontId="6" fillId="0" borderId="1" xfId="0" applyFont="1" applyBorder="1" applyAlignment="1">
      <alignment horizontal="center" wrapText="1"/>
    </xf>
    <xf numFmtId="0" fontId="5" fillId="0" borderId="7" xfId="0" applyFont="1" applyFill="1" applyBorder="1" applyAlignment="1">
      <alignment wrapText="1"/>
    </xf>
    <xf numFmtId="0" fontId="10" fillId="0" borderId="25" xfId="0" applyFont="1" applyFill="1" applyBorder="1" applyAlignment="1">
      <alignment wrapText="1"/>
    </xf>
    <xf numFmtId="0" fontId="10" fillId="0" borderId="33" xfId="0" applyFont="1" applyFill="1" applyBorder="1" applyAlignment="1">
      <alignment wrapText="1"/>
    </xf>
    <xf numFmtId="0" fontId="5" fillId="0" borderId="52" xfId="0" applyFont="1" applyBorder="1"/>
    <xf numFmtId="0" fontId="5" fillId="0" borderId="10" xfId="0" applyFont="1" applyBorder="1" applyAlignment="1">
      <alignment wrapText="1"/>
    </xf>
    <xf numFmtId="0" fontId="6" fillId="3" borderId="5" xfId="0" applyNumberFormat="1"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6" xfId="0" applyFont="1" applyFill="1" applyBorder="1" applyAlignment="1">
      <alignment wrapText="1"/>
    </xf>
    <xf numFmtId="0" fontId="6" fillId="3" borderId="64" xfId="0" applyFont="1" applyFill="1" applyBorder="1" applyAlignment="1">
      <alignment wrapText="1"/>
    </xf>
    <xf numFmtId="0" fontId="6" fillId="3" borderId="1" xfId="0" applyFont="1" applyFill="1" applyBorder="1" applyAlignment="1"/>
    <xf numFmtId="165" fontId="6" fillId="3" borderId="1" xfId="5" applyNumberFormat="1" applyFont="1" applyFill="1" applyBorder="1"/>
    <xf numFmtId="0" fontId="6" fillId="0" borderId="1" xfId="0" applyFont="1" applyBorder="1" applyAlignment="1">
      <alignment horizontal="center" wrapText="1"/>
    </xf>
    <xf numFmtId="0" fontId="6" fillId="2" borderId="1" xfId="0" applyFont="1" applyFill="1" applyBorder="1" applyAlignment="1">
      <alignment horizontal="center" wrapText="1"/>
    </xf>
    <xf numFmtId="0" fontId="6" fillId="0" borderId="1" xfId="0" applyFont="1" applyBorder="1" applyAlignment="1">
      <alignment horizontal="center" wrapText="1"/>
    </xf>
    <xf numFmtId="0" fontId="17" fillId="0" borderId="0" xfId="0" applyFont="1" applyFill="1" applyAlignment="1">
      <alignment horizontal="left" vertical="top" wrapText="1"/>
    </xf>
    <xf numFmtId="49" fontId="5" fillId="3" borderId="3" xfId="0" applyNumberFormat="1" applyFont="1" applyFill="1" applyBorder="1" applyAlignment="1">
      <alignment horizontal="right"/>
    </xf>
    <xf numFmtId="0" fontId="17" fillId="0" borderId="11" xfId="0" applyNumberFormat="1" applyFont="1" applyFill="1" applyBorder="1" applyAlignment="1">
      <alignment horizontal="right"/>
    </xf>
    <xf numFmtId="49" fontId="5" fillId="3" borderId="4" xfId="0" applyNumberFormat="1" applyFont="1" applyFill="1" applyBorder="1" applyAlignment="1">
      <alignment horizontal="right"/>
    </xf>
    <xf numFmtId="0" fontId="6" fillId="0" borderId="3" xfId="0" applyFont="1" applyBorder="1" applyAlignment="1">
      <alignment horizontal="center" vertical="center" wrapText="1"/>
    </xf>
    <xf numFmtId="0" fontId="6" fillId="0" borderId="4" xfId="0" applyFont="1" applyBorder="1" applyAlignment="1">
      <alignment wrapText="1"/>
    </xf>
    <xf numFmtId="0" fontId="17" fillId="0" borderId="3" xfId="0" applyFont="1" applyBorder="1" applyAlignment="1">
      <alignment horizontal="right"/>
    </xf>
    <xf numFmtId="0" fontId="10" fillId="3" borderId="2" xfId="0" applyFont="1" applyFill="1" applyBorder="1" applyAlignment="1">
      <alignment wrapText="1"/>
    </xf>
    <xf numFmtId="0" fontId="10" fillId="3" borderId="3" xfId="0" applyFont="1" applyFill="1" applyBorder="1" applyAlignment="1">
      <alignment horizontal="right" wrapText="1"/>
    </xf>
    <xf numFmtId="0" fontId="5" fillId="0" borderId="3" xfId="0" applyFont="1" applyFill="1" applyBorder="1" applyAlignment="1">
      <alignment horizontal="right"/>
    </xf>
    <xf numFmtId="0" fontId="5" fillId="0" borderId="4" xfId="0" applyFont="1" applyFill="1" applyBorder="1" applyAlignment="1">
      <alignment horizontal="right"/>
    </xf>
    <xf numFmtId="3" fontId="6" fillId="3" borderId="4" xfId="0" applyNumberFormat="1" applyFont="1" applyFill="1" applyBorder="1" applyAlignment="1">
      <alignment horizontal="right"/>
    </xf>
    <xf numFmtId="3" fontId="5" fillId="3" borderId="1" xfId="0" applyNumberFormat="1" applyFont="1" applyFill="1" applyBorder="1" applyAlignment="1">
      <alignment horizontal="right"/>
    </xf>
    <xf numFmtId="3" fontId="5" fillId="3" borderId="1" xfId="0" applyNumberFormat="1" applyFont="1" applyFill="1" applyBorder="1"/>
    <xf numFmtId="3" fontId="5" fillId="3" borderId="3" xfId="0" applyNumberFormat="1" applyFont="1" applyFill="1" applyBorder="1"/>
    <xf numFmtId="0" fontId="6" fillId="3" borderId="15" xfId="0" applyFont="1" applyFill="1" applyBorder="1"/>
    <xf numFmtId="0" fontId="6" fillId="0" borderId="2" xfId="0" applyFont="1" applyFill="1" applyBorder="1" applyAlignment="1">
      <alignment horizontal="left" wrapText="1"/>
    </xf>
    <xf numFmtId="0" fontId="10" fillId="0" borderId="37" xfId="0" applyFont="1" applyFill="1" applyBorder="1" applyAlignment="1">
      <alignment wrapText="1"/>
    </xf>
    <xf numFmtId="0" fontId="10" fillId="0" borderId="58" xfId="0" applyFont="1" applyFill="1" applyBorder="1" applyAlignment="1">
      <alignment wrapText="1"/>
    </xf>
    <xf numFmtId="0" fontId="10" fillId="0" borderId="36" xfId="0" applyFont="1" applyFill="1" applyBorder="1" applyAlignment="1">
      <alignment wrapText="1"/>
    </xf>
    <xf numFmtId="0" fontId="10" fillId="0" borderId="7" xfId="0" applyFont="1" applyFill="1" applyBorder="1" applyAlignment="1">
      <alignment wrapText="1"/>
    </xf>
    <xf numFmtId="0" fontId="10" fillId="0" borderId="51" xfId="0" applyFont="1" applyFill="1" applyBorder="1" applyAlignment="1">
      <alignment wrapText="1"/>
    </xf>
    <xf numFmtId="0" fontId="6" fillId="4" borderId="10" xfId="0" applyFont="1" applyFill="1" applyBorder="1" applyAlignment="1">
      <alignment wrapText="1"/>
    </xf>
    <xf numFmtId="17" fontId="11" fillId="0" borderId="1" xfId="0" applyNumberFormat="1" applyFont="1" applyFill="1" applyBorder="1" applyAlignment="1">
      <alignment horizontal="left" vertical="top" wrapText="1"/>
    </xf>
    <xf numFmtId="0" fontId="6" fillId="0" borderId="0" xfId="0" applyFont="1" applyFill="1" applyBorder="1" applyAlignment="1">
      <alignment wrapText="1"/>
    </xf>
    <xf numFmtId="0" fontId="10" fillId="2" borderId="19" xfId="0" applyFont="1" applyFill="1" applyBorder="1" applyAlignment="1">
      <alignment horizontal="left"/>
    </xf>
    <xf numFmtId="167" fontId="5" fillId="0" borderId="1" xfId="0" applyNumberFormat="1" applyFont="1" applyFill="1" applyBorder="1" applyAlignment="1">
      <alignment wrapText="1"/>
    </xf>
    <xf numFmtId="167" fontId="5" fillId="0" borderId="1" xfId="0" applyNumberFormat="1" applyFont="1" applyFill="1" applyBorder="1" applyAlignment="1"/>
    <xf numFmtId="167" fontId="0" fillId="3" borderId="4" xfId="0" applyNumberFormat="1" applyFill="1" applyBorder="1"/>
    <xf numFmtId="0" fontId="0" fillId="0" borderId="0" xfId="0" applyAlignment="1">
      <alignment wrapText="1"/>
    </xf>
    <xf numFmtId="167" fontId="0" fillId="0" borderId="1" xfId="0" applyNumberFormat="1" applyBorder="1"/>
    <xf numFmtId="167" fontId="0" fillId="3" borderId="3" xfId="0" applyNumberFormat="1" applyFill="1" applyBorder="1"/>
    <xf numFmtId="167" fontId="0" fillId="0" borderId="11" xfId="0" applyNumberFormat="1" applyBorder="1"/>
    <xf numFmtId="5" fontId="6" fillId="3" borderId="9" xfId="5" applyNumberFormat="1" applyFont="1" applyFill="1" applyBorder="1" applyAlignment="1">
      <alignment wrapText="1"/>
    </xf>
    <xf numFmtId="5" fontId="6" fillId="3" borderId="4" xfId="5" applyNumberFormat="1" applyFont="1" applyFill="1" applyBorder="1" applyAlignment="1">
      <alignment wrapText="1"/>
    </xf>
    <xf numFmtId="0" fontId="6" fillId="0" borderId="1" xfId="1" applyFont="1" applyBorder="1" applyAlignment="1">
      <alignment horizontal="center" wrapText="1"/>
    </xf>
    <xf numFmtId="0" fontId="7" fillId="0" borderId="1" xfId="0" applyFont="1" applyFill="1" applyBorder="1" applyAlignment="1">
      <alignment horizontal="right" wrapText="1"/>
    </xf>
    <xf numFmtId="0" fontId="7" fillId="0" borderId="3" xfId="0" applyFont="1" applyFill="1" applyBorder="1" applyAlignment="1">
      <alignment horizontal="right" wrapText="1"/>
    </xf>
    <xf numFmtId="0" fontId="5" fillId="2" borderId="23" xfId="0" applyFont="1" applyFill="1" applyBorder="1"/>
    <xf numFmtId="0" fontId="5" fillId="2" borderId="24" xfId="0" applyFont="1" applyFill="1" applyBorder="1"/>
    <xf numFmtId="0" fontId="6" fillId="3" borderId="11" xfId="0" applyFont="1" applyFill="1" applyBorder="1" applyAlignment="1">
      <alignment horizontal="center" wrapText="1"/>
    </xf>
    <xf numFmtId="167" fontId="6" fillId="3" borderId="1" xfId="0" applyNumberFormat="1" applyFont="1" applyFill="1" applyBorder="1" applyAlignment="1">
      <alignment wrapText="1"/>
    </xf>
    <xf numFmtId="0" fontId="5" fillId="0" borderId="11" xfId="0" applyFont="1" applyFill="1" applyBorder="1" applyAlignment="1">
      <alignment horizontal="center" wrapText="1"/>
    </xf>
    <xf numFmtId="167" fontId="6" fillId="3" borderId="1" xfId="0" applyNumberFormat="1" applyFont="1" applyFill="1" applyBorder="1"/>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18" xfId="0" applyFont="1" applyBorder="1" applyAlignment="1">
      <alignment horizontal="center" wrapText="1"/>
    </xf>
    <xf numFmtId="0" fontId="7" fillId="2" borderId="23" xfId="0" applyFont="1" applyFill="1" applyBorder="1" applyAlignment="1">
      <alignment horizontal="center"/>
    </xf>
    <xf numFmtId="0" fontId="7" fillId="4" borderId="5" xfId="0" applyFont="1" applyFill="1" applyBorder="1" applyAlignment="1">
      <alignment horizontal="center"/>
    </xf>
    <xf numFmtId="0" fontId="25" fillId="6" borderId="26" xfId="0" applyFont="1" applyFill="1" applyBorder="1" applyAlignment="1">
      <alignment horizontal="center" vertical="center" wrapText="1"/>
    </xf>
    <xf numFmtId="0" fontId="26" fillId="0" borderId="0" xfId="0" applyFont="1" applyFill="1" applyBorder="1" applyAlignment="1">
      <alignment horizontal="left" vertical="top" wrapText="1"/>
    </xf>
    <xf numFmtId="0" fontId="8" fillId="6" borderId="5" xfId="0" applyFont="1" applyFill="1" applyBorder="1" applyAlignment="1">
      <alignment horizontal="center" vertical="center" wrapText="1"/>
    </xf>
    <xf numFmtId="0" fontId="6" fillId="3" borderId="4" xfId="0" applyFont="1" applyFill="1" applyBorder="1"/>
    <xf numFmtId="0" fontId="13" fillId="0" borderId="0" xfId="0" applyFont="1" applyFill="1"/>
    <xf numFmtId="0" fontId="7" fillId="2" borderId="23" xfId="0" applyFont="1" applyFill="1" applyBorder="1"/>
    <xf numFmtId="0" fontId="7" fillId="2" borderId="24" xfId="0" applyFont="1" applyFill="1" applyBorder="1"/>
    <xf numFmtId="0" fontId="7" fillId="0" borderId="1" xfId="0" applyFont="1" applyBorder="1"/>
    <xf numFmtId="0" fontId="7" fillId="0" borderId="3" xfId="0" applyFont="1" applyBorder="1"/>
    <xf numFmtId="0" fontId="5" fillId="0" borderId="0" xfId="0" applyFont="1" applyBorder="1" applyAlignment="1">
      <alignment horizontal="center"/>
    </xf>
    <xf numFmtId="0" fontId="5" fillId="0" borderId="0" xfId="0" applyFont="1" applyAlignment="1">
      <alignment horizontal="center"/>
    </xf>
    <xf numFmtId="0" fontId="15" fillId="0" borderId="0" xfId="0" applyFont="1"/>
    <xf numFmtId="0" fontId="6" fillId="0" borderId="5" xfId="0" applyFont="1" applyBorder="1" applyAlignment="1">
      <alignment horizontal="center" wrapText="1"/>
    </xf>
    <xf numFmtId="166" fontId="5" fillId="0" borderId="11" xfId="0" applyNumberFormat="1" applyFont="1" applyFill="1" applyBorder="1" applyAlignment="1">
      <alignment horizontal="center" wrapText="1"/>
    </xf>
    <xf numFmtId="166" fontId="5" fillId="0" borderId="1" xfId="0" applyNumberFormat="1" applyFont="1" applyFill="1" applyBorder="1" applyAlignment="1">
      <alignment wrapText="1"/>
    </xf>
    <xf numFmtId="166" fontId="7" fillId="4" borderId="13" xfId="0" applyNumberFormat="1" applyFont="1" applyFill="1" applyBorder="1" applyAlignment="1">
      <alignment horizontal="right" wrapText="1"/>
    </xf>
    <xf numFmtId="166" fontId="0" fillId="0" borderId="0" xfId="0" applyNumberFormat="1"/>
    <xf numFmtId="166" fontId="5" fillId="0" borderId="1" xfId="0" applyNumberFormat="1" applyFont="1" applyFill="1" applyBorder="1" applyAlignment="1"/>
    <xf numFmtId="166" fontId="6" fillId="3" borderId="4" xfId="0" applyNumberFormat="1" applyFont="1" applyFill="1" applyBorder="1" applyAlignment="1">
      <alignment horizontal="center" wrapText="1"/>
    </xf>
    <xf numFmtId="166" fontId="7" fillId="2" borderId="16" xfId="0" applyNumberFormat="1" applyFont="1" applyFill="1" applyBorder="1" applyAlignment="1">
      <alignment horizontal="center"/>
    </xf>
    <xf numFmtId="166" fontId="6" fillId="3" borderId="3" xfId="0" applyNumberFormat="1" applyFont="1" applyFill="1" applyBorder="1" applyAlignment="1">
      <alignment wrapText="1"/>
    </xf>
    <xf numFmtId="166" fontId="6" fillId="3" borderId="3" xfId="0" applyNumberFormat="1" applyFont="1" applyFill="1" applyBorder="1"/>
    <xf numFmtId="166" fontId="0" fillId="0" borderId="0" xfId="0" applyNumberFormat="1" applyAlignment="1">
      <alignment horizontal="left"/>
    </xf>
    <xf numFmtId="166" fontId="0" fillId="0" borderId="0" xfId="0" applyNumberFormat="1" applyAlignment="1">
      <alignment horizontal="left" wrapText="1"/>
    </xf>
    <xf numFmtId="168" fontId="5" fillId="2" borderId="15" xfId="0" applyNumberFormat="1" applyFont="1" applyFill="1" applyBorder="1"/>
    <xf numFmtId="168" fontId="5" fillId="3" borderId="16" xfId="0" applyNumberFormat="1" applyFont="1" applyFill="1" applyBorder="1"/>
    <xf numFmtId="0" fontId="6" fillId="3" borderId="3" xfId="0" applyFont="1" applyFill="1" applyBorder="1" applyAlignment="1">
      <alignment horizontal="center" wrapText="1"/>
    </xf>
    <xf numFmtId="0" fontId="5" fillId="3" borderId="11" xfId="0" applyNumberFormat="1" applyFont="1" applyFill="1" applyBorder="1" applyAlignment="1">
      <alignment horizontal="center"/>
    </xf>
    <xf numFmtId="0" fontId="10" fillId="0" borderId="0" xfId="0" applyFont="1" applyFill="1" applyAlignment="1">
      <alignment horizontal="left" vertical="top" wrapText="1"/>
    </xf>
    <xf numFmtId="0" fontId="14" fillId="0" borderId="0" xfId="0" applyFont="1" applyAlignment="1">
      <alignment wrapText="1"/>
    </xf>
    <xf numFmtId="0" fontId="7" fillId="2" borderId="5" xfId="0" applyFont="1" applyFill="1" applyBorder="1" applyAlignment="1">
      <alignment horizontal="right" wrapText="1"/>
    </xf>
    <xf numFmtId="0" fontId="6" fillId="3" borderId="12" xfId="0" applyNumberFormat="1" applyFont="1" applyFill="1" applyBorder="1" applyAlignment="1">
      <alignment horizontal="right" wrapText="1"/>
    </xf>
    <xf numFmtId="0" fontId="34" fillId="0" borderId="1" xfId="0" applyFont="1" applyFill="1" applyBorder="1" applyAlignment="1">
      <alignment horizontal="left" vertical="top" wrapText="1"/>
    </xf>
    <xf numFmtId="0" fontId="35" fillId="0" borderId="1" xfId="0" applyFont="1" applyFill="1" applyBorder="1" applyAlignment="1">
      <alignment horizontal="left" vertical="top" wrapText="1"/>
    </xf>
    <xf numFmtId="0" fontId="17" fillId="0" borderId="1" xfId="0" applyFont="1" applyFill="1" applyBorder="1" applyAlignment="1">
      <alignment wrapText="1"/>
    </xf>
    <xf numFmtId="168" fontId="17" fillId="0" borderId="1" xfId="0" applyNumberFormat="1" applyFont="1" applyFill="1" applyBorder="1"/>
    <xf numFmtId="0" fontId="6" fillId="2" borderId="23" xfId="0" applyFont="1" applyFill="1" applyBorder="1" applyAlignment="1">
      <alignment wrapText="1"/>
    </xf>
    <xf numFmtId="0" fontId="6" fillId="4" borderId="11" xfId="0" applyFont="1" applyFill="1" applyBorder="1" applyAlignment="1">
      <alignment wrapText="1"/>
    </xf>
    <xf numFmtId="0" fontId="36" fillId="0" borderId="2" xfId="0" applyFont="1" applyBorder="1" applyAlignment="1">
      <alignment horizontal="center"/>
    </xf>
    <xf numFmtId="0" fontId="36" fillId="0" borderId="1" xfId="0" applyFont="1" applyBorder="1" applyAlignment="1">
      <alignment horizontal="center"/>
    </xf>
    <xf numFmtId="0" fontId="36" fillId="0" borderId="3" xfId="0" applyFont="1" applyBorder="1" applyAlignment="1">
      <alignment horizontal="center"/>
    </xf>
    <xf numFmtId="0" fontId="36" fillId="0" borderId="26" xfId="0" applyFont="1" applyBorder="1" applyAlignment="1">
      <alignment horizontal="center"/>
    </xf>
    <xf numFmtId="0" fontId="36" fillId="0" borderId="5" xfId="0" applyFont="1" applyBorder="1" applyAlignment="1">
      <alignment horizontal="center"/>
    </xf>
    <xf numFmtId="0" fontId="36" fillId="0" borderId="70" xfId="0" applyFont="1" applyBorder="1" applyAlignment="1">
      <alignment horizontal="center"/>
    </xf>
    <xf numFmtId="1" fontId="5" fillId="0" borderId="1" xfId="0" applyNumberFormat="1" applyFont="1" applyBorder="1"/>
    <xf numFmtId="0" fontId="6" fillId="0" borderId="30" xfId="1" applyFont="1" applyBorder="1" applyAlignment="1">
      <alignment horizontal="center" vertical="center" wrapText="1"/>
    </xf>
    <xf numFmtId="0" fontId="6" fillId="0" borderId="16" xfId="1" applyFont="1" applyBorder="1" applyAlignment="1">
      <alignment horizontal="center" vertical="center" wrapText="1"/>
    </xf>
    <xf numFmtId="2" fontId="38" fillId="7" borderId="67" xfId="0" applyNumberFormat="1" applyFont="1" applyFill="1" applyBorder="1"/>
    <xf numFmtId="2" fontId="38" fillId="0" borderId="49" xfId="0" applyNumberFormat="1" applyFont="1" applyBorder="1"/>
    <xf numFmtId="0" fontId="10" fillId="0" borderId="18" xfId="0" applyFont="1" applyBorder="1" applyAlignment="1">
      <alignment horizontal="center" wrapText="1"/>
    </xf>
    <xf numFmtId="0" fontId="39" fillId="0" borderId="58" xfId="0" applyFont="1" applyBorder="1"/>
    <xf numFmtId="0" fontId="39" fillId="0" borderId="8" xfId="0" applyFont="1" applyBorder="1"/>
    <xf numFmtId="0" fontId="39" fillId="0" borderId="37" xfId="0" applyFont="1" applyBorder="1"/>
    <xf numFmtId="0" fontId="26" fillId="0" borderId="5" xfId="0" applyFont="1" applyFill="1" applyBorder="1" applyAlignment="1">
      <alignment horizontal="left" vertical="top" wrapText="1"/>
    </xf>
    <xf numFmtId="0" fontId="26" fillId="0" borderId="26" xfId="0" applyFont="1" applyFill="1" applyBorder="1" applyAlignment="1">
      <alignment horizontal="left" vertical="top" wrapText="1"/>
    </xf>
    <xf numFmtId="0" fontId="5" fillId="2" borderId="5" xfId="0" applyFont="1" applyFill="1" applyBorder="1" applyAlignment="1">
      <alignment horizontal="center" wrapText="1"/>
    </xf>
    <xf numFmtId="0" fontId="5" fillId="2" borderId="25" xfId="0" applyFont="1" applyFill="1" applyBorder="1" applyAlignment="1">
      <alignment horizontal="center" wrapText="1"/>
    </xf>
    <xf numFmtId="0" fontId="5" fillId="2" borderId="6" xfId="0" applyFont="1" applyFill="1" applyBorder="1" applyAlignment="1">
      <alignment horizontal="center" wrapText="1"/>
    </xf>
    <xf numFmtId="0" fontId="18" fillId="0" borderId="0" xfId="0" applyFont="1" applyAlignment="1">
      <alignment horizontal="center" vertical="center"/>
    </xf>
    <xf numFmtId="0" fontId="2" fillId="6" borderId="22" xfId="0" applyFont="1" applyFill="1" applyBorder="1" applyAlignment="1">
      <alignment horizontal="center" vertical="center"/>
    </xf>
    <xf numFmtId="0" fontId="8" fillId="6" borderId="23" xfId="0" applyFont="1" applyFill="1" applyBorder="1" applyAlignment="1">
      <alignment horizontal="center" vertical="center"/>
    </xf>
    <xf numFmtId="0" fontId="8" fillId="6" borderId="34" xfId="0" applyFont="1" applyFill="1" applyBorder="1" applyAlignment="1">
      <alignment horizontal="center" vertical="center"/>
    </xf>
    <xf numFmtId="0" fontId="8" fillId="6" borderId="24" xfId="0" applyFont="1" applyFill="1" applyBorder="1" applyAlignment="1">
      <alignment horizontal="center" vertical="center"/>
    </xf>
    <xf numFmtId="0" fontId="6" fillId="0" borderId="5" xfId="0" applyFont="1" applyBorder="1" applyAlignment="1">
      <alignment horizontal="center" wrapText="1"/>
    </xf>
    <xf numFmtId="0" fontId="0" fillId="0" borderId="26" xfId="0" applyBorder="1"/>
    <xf numFmtId="0" fontId="6" fillId="0" borderId="5" xfId="0" applyFont="1" applyFill="1" applyBorder="1" applyAlignment="1">
      <alignment horizontal="center" wrapText="1"/>
    </xf>
    <xf numFmtId="0" fontId="6" fillId="0" borderId="26" xfId="0" applyFont="1" applyFill="1" applyBorder="1" applyAlignment="1">
      <alignment horizontal="center" wrapText="1"/>
    </xf>
    <xf numFmtId="0" fontId="6" fillId="0" borderId="1" xfId="0" applyFont="1" applyBorder="1" applyAlignment="1">
      <alignment horizontal="center" wrapText="1"/>
    </xf>
    <xf numFmtId="0" fontId="21" fillId="0" borderId="0" xfId="0" applyFont="1" applyAlignment="1">
      <alignment horizontal="left" vertical="top"/>
    </xf>
    <xf numFmtId="0" fontId="22" fillId="6" borderId="22"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8" fillId="6" borderId="27"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5" fillId="0" borderId="0" xfId="0" applyFont="1" applyAlignment="1">
      <alignment horizontal="left"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5" fillId="0" borderId="0" xfId="0" applyFont="1" applyAlignment="1">
      <alignment horizontal="left"/>
    </xf>
    <xf numFmtId="0" fontId="22" fillId="6" borderId="27"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8" fillId="6" borderId="61" xfId="0" applyFont="1" applyFill="1" applyBorder="1" applyAlignment="1">
      <alignment horizontal="center" vertical="center"/>
    </xf>
    <xf numFmtId="0" fontId="8" fillId="6" borderId="62" xfId="0" applyFont="1" applyFill="1" applyBorder="1" applyAlignment="1">
      <alignment horizontal="center" vertical="center"/>
    </xf>
    <xf numFmtId="0" fontId="8" fillId="6" borderId="63" xfId="0" applyFont="1" applyFill="1" applyBorder="1" applyAlignment="1">
      <alignment horizontal="center" vertical="center"/>
    </xf>
    <xf numFmtId="0" fontId="17" fillId="0" borderId="0" xfId="0" applyFont="1" applyAlignment="1">
      <alignment horizontal="left" wrapText="1"/>
    </xf>
    <xf numFmtId="0" fontId="6" fillId="0" borderId="23" xfId="0" applyFont="1" applyBorder="1" applyAlignment="1">
      <alignment horizontal="center" wrapText="1"/>
    </xf>
    <xf numFmtId="0" fontId="6" fillId="3" borderId="43" xfId="0" applyFont="1" applyFill="1" applyBorder="1" applyAlignment="1">
      <alignment horizontal="center" wrapText="1"/>
    </xf>
    <xf numFmtId="0" fontId="6" fillId="3" borderId="39" xfId="0" applyFont="1" applyFill="1" applyBorder="1" applyAlignment="1">
      <alignment horizontal="center" wrapText="1"/>
    </xf>
    <xf numFmtId="0" fontId="17" fillId="0" borderId="0" xfId="0" applyFont="1" applyAlignment="1">
      <alignment horizontal="left"/>
    </xf>
    <xf numFmtId="0" fontId="2" fillId="6" borderId="54"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55" xfId="0" applyFont="1" applyFill="1" applyBorder="1" applyAlignment="1">
      <alignment horizontal="center" vertical="center" wrapText="1"/>
    </xf>
    <xf numFmtId="0" fontId="5" fillId="0" borderId="0" xfId="0" applyFont="1" applyAlignment="1">
      <alignment horizontal="left" vertical="top" wrapText="1"/>
    </xf>
    <xf numFmtId="0" fontId="7" fillId="2" borderId="30" xfId="0" applyFont="1" applyFill="1" applyBorder="1" applyAlignment="1">
      <alignment horizontal="center"/>
    </xf>
    <xf numFmtId="0" fontId="7" fillId="2" borderId="31" xfId="0" applyFont="1" applyFill="1" applyBorder="1" applyAlignment="1">
      <alignment horizontal="center"/>
    </xf>
    <xf numFmtId="0" fontId="7" fillId="2" borderId="17" xfId="0" applyFont="1" applyFill="1" applyBorder="1" applyAlignment="1">
      <alignment horizontal="center"/>
    </xf>
    <xf numFmtId="0" fontId="5" fillId="0" borderId="0" xfId="0" applyFont="1" applyFill="1" applyAlignment="1">
      <alignment horizontal="left" vertical="top" wrapText="1"/>
    </xf>
    <xf numFmtId="0" fontId="6" fillId="0" borderId="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wrapText="1"/>
    </xf>
    <xf numFmtId="0" fontId="6" fillId="0" borderId="19" xfId="0" applyFont="1" applyBorder="1" applyAlignment="1">
      <alignment horizontal="center" wrapText="1"/>
    </xf>
    <xf numFmtId="0" fontId="6" fillId="0" borderId="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1" xfId="0" applyFont="1" applyBorder="1" applyAlignment="1">
      <alignment horizontal="center" wrapText="1"/>
    </xf>
    <xf numFmtId="0" fontId="6" fillId="0" borderId="37" xfId="0" applyFont="1" applyBorder="1" applyAlignment="1">
      <alignment horizontal="center" wrapText="1"/>
    </xf>
    <xf numFmtId="0" fontId="6" fillId="0" borderId="65" xfId="0" applyFont="1" applyBorder="1" applyAlignment="1">
      <alignment horizontal="center" wrapText="1"/>
    </xf>
    <xf numFmtId="0" fontId="6" fillId="0" borderId="66" xfId="0" applyFont="1" applyBorder="1" applyAlignment="1">
      <alignment horizontal="center" wrapText="1"/>
    </xf>
    <xf numFmtId="0" fontId="10" fillId="0" borderId="0" xfId="0" applyFont="1" applyFill="1" applyAlignment="1">
      <alignment horizontal="left" vertical="top" wrapText="1"/>
    </xf>
    <xf numFmtId="0" fontId="22" fillId="6" borderId="57" xfId="0" applyFont="1" applyFill="1" applyBorder="1" applyAlignment="1">
      <alignment horizontal="center" vertical="center"/>
    </xf>
    <xf numFmtId="0" fontId="8" fillId="6" borderId="44" xfId="0" applyFont="1" applyFill="1" applyBorder="1" applyAlignment="1">
      <alignment horizontal="center" vertical="center"/>
    </xf>
    <xf numFmtId="0" fontId="8" fillId="6" borderId="68" xfId="0" applyFont="1" applyFill="1" applyBorder="1" applyAlignment="1">
      <alignment horizontal="center" vertical="center"/>
    </xf>
    <xf numFmtId="0" fontId="8" fillId="6" borderId="45" xfId="0" applyFont="1" applyFill="1" applyBorder="1" applyAlignment="1">
      <alignment horizontal="center" vertical="center"/>
    </xf>
    <xf numFmtId="0" fontId="6" fillId="0" borderId="38" xfId="0" applyFont="1" applyFill="1" applyBorder="1" applyAlignment="1">
      <alignment horizontal="center" wrapText="1"/>
    </xf>
    <xf numFmtId="0" fontId="6" fillId="0" borderId="18" xfId="0" applyFont="1" applyFill="1" applyBorder="1" applyAlignment="1">
      <alignment horizontal="center" wrapText="1"/>
    </xf>
    <xf numFmtId="0" fontId="6" fillId="3" borderId="20" xfId="0" applyFont="1" applyFill="1" applyBorder="1" applyAlignment="1">
      <alignment horizontal="center" wrapText="1"/>
    </xf>
    <xf numFmtId="0" fontId="17" fillId="0" borderId="0" xfId="0" applyFont="1" applyFill="1" applyAlignment="1">
      <alignment horizontal="left" vertical="top" wrapText="1"/>
    </xf>
    <xf numFmtId="0" fontId="6" fillId="0" borderId="35" xfId="0" applyFont="1" applyBorder="1" applyAlignment="1">
      <alignment horizontal="center" wrapText="1"/>
    </xf>
    <xf numFmtId="0" fontId="17" fillId="0" borderId="0" xfId="0" applyFont="1" applyAlignment="1">
      <alignment horizontal="left" vertical="top"/>
    </xf>
    <xf numFmtId="0" fontId="10" fillId="0" borderId="30" xfId="0" applyFont="1" applyBorder="1" applyAlignment="1">
      <alignment horizontal="center" wrapText="1"/>
    </xf>
    <xf numFmtId="0" fontId="10" fillId="0" borderId="31" xfId="0" applyFont="1" applyBorder="1" applyAlignment="1">
      <alignment horizontal="center" wrapText="1"/>
    </xf>
    <xf numFmtId="0" fontId="10" fillId="0" borderId="32" xfId="0" applyFont="1" applyBorder="1" applyAlignment="1">
      <alignment horizontal="center" wrapText="1"/>
    </xf>
    <xf numFmtId="0" fontId="6" fillId="0" borderId="34" xfId="0" applyFont="1" applyBorder="1" applyAlignment="1">
      <alignment horizontal="center" wrapText="1"/>
    </xf>
    <xf numFmtId="0" fontId="6" fillId="0" borderId="28" xfId="0" applyFont="1" applyBorder="1" applyAlignment="1">
      <alignment horizontal="center" wrapText="1"/>
    </xf>
    <xf numFmtId="0" fontId="6" fillId="0" borderId="69" xfId="0" applyFont="1" applyBorder="1" applyAlignment="1">
      <alignment horizontal="center" wrapText="1"/>
    </xf>
    <xf numFmtId="0" fontId="10" fillId="0" borderId="1" xfId="0" applyFont="1" applyBorder="1" applyAlignment="1">
      <alignment horizontal="center" wrapText="1"/>
    </xf>
    <xf numFmtId="0" fontId="10" fillId="0" borderId="5" xfId="0" applyFont="1" applyBorder="1" applyAlignment="1">
      <alignment horizontal="center" wrapText="1"/>
    </xf>
    <xf numFmtId="0" fontId="10" fillId="0" borderId="26" xfId="0" applyFont="1" applyBorder="1" applyAlignment="1">
      <alignment horizontal="center" wrapText="1"/>
    </xf>
    <xf numFmtId="0" fontId="6" fillId="0" borderId="40" xfId="0" applyFont="1" applyBorder="1" applyAlignment="1">
      <alignment horizontal="center" wrapText="1"/>
    </xf>
    <xf numFmtId="0" fontId="5" fillId="0" borderId="0" xfId="0" applyFont="1" applyAlignment="1">
      <alignment horizontal="left" vertical="top"/>
    </xf>
    <xf numFmtId="0" fontId="10" fillId="0" borderId="34" xfId="0" applyFont="1" applyBorder="1" applyAlignment="1">
      <alignment horizontal="center" wrapText="1"/>
    </xf>
    <xf numFmtId="0" fontId="10" fillId="0" borderId="28" xfId="0" applyFont="1" applyBorder="1" applyAlignment="1">
      <alignment horizontal="center" wrapText="1"/>
    </xf>
    <xf numFmtId="0" fontId="10" fillId="0" borderId="69" xfId="0" applyFont="1" applyBorder="1" applyAlignment="1">
      <alignment horizontal="center" wrapText="1"/>
    </xf>
    <xf numFmtId="0" fontId="22" fillId="6" borderId="40" xfId="0" applyFont="1" applyFill="1" applyBorder="1" applyAlignment="1">
      <alignment horizontal="center" vertical="center"/>
    </xf>
    <xf numFmtId="0" fontId="22" fillId="6" borderId="41" xfId="0" applyFont="1" applyFill="1" applyBorder="1" applyAlignment="1">
      <alignment horizontal="center" vertical="center"/>
    </xf>
    <xf numFmtId="0" fontId="22" fillId="6" borderId="43" xfId="0" applyFont="1" applyFill="1" applyBorder="1" applyAlignment="1">
      <alignment horizontal="center" vertical="center"/>
    </xf>
    <xf numFmtId="0" fontId="6" fillId="0" borderId="42" xfId="0" applyFont="1" applyBorder="1" applyAlignment="1">
      <alignment horizontal="center" wrapText="1"/>
    </xf>
    <xf numFmtId="0" fontId="6" fillId="0" borderId="67" xfId="0" applyFont="1" applyBorder="1" applyAlignment="1">
      <alignment horizontal="center" wrapText="1"/>
    </xf>
    <xf numFmtId="0" fontId="6" fillId="0" borderId="30" xfId="0" applyFont="1" applyBorder="1" applyAlignment="1">
      <alignment horizontal="center" wrapText="1"/>
    </xf>
    <xf numFmtId="0" fontId="6" fillId="0" borderId="32" xfId="0" applyFont="1" applyBorder="1" applyAlignment="1">
      <alignment horizontal="center" wrapText="1"/>
    </xf>
    <xf numFmtId="0" fontId="6" fillId="3" borderId="23"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3" borderId="24"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22" fillId="6" borderId="28" xfId="0" applyFont="1" applyFill="1" applyBorder="1" applyAlignment="1">
      <alignment horizontal="center" vertical="center" wrapText="1"/>
    </xf>
    <xf numFmtId="0" fontId="22" fillId="6" borderId="29" xfId="0" applyFont="1" applyFill="1" applyBorder="1" applyAlignment="1">
      <alignment horizontal="center" vertical="center" wrapText="1"/>
    </xf>
    <xf numFmtId="0" fontId="6" fillId="0" borderId="25" xfId="0" applyFont="1" applyBorder="1" applyAlignment="1">
      <alignment horizontal="center" wrapText="1"/>
    </xf>
    <xf numFmtId="0" fontId="6" fillId="0" borderId="26" xfId="0" applyFont="1" applyBorder="1" applyAlignment="1">
      <alignment horizontal="center" wrapText="1"/>
    </xf>
    <xf numFmtId="0" fontId="6" fillId="0" borderId="1" xfId="0" applyFont="1" applyFill="1" applyBorder="1" applyAlignment="1">
      <alignment horizontal="center" wrapText="1"/>
    </xf>
    <xf numFmtId="0" fontId="6" fillId="0" borderId="9" xfId="0" applyFont="1" applyFill="1" applyBorder="1" applyAlignment="1">
      <alignment horizontal="center" wrapText="1"/>
    </xf>
    <xf numFmtId="0" fontId="6" fillId="0" borderId="16" xfId="0" applyFont="1" applyFill="1" applyBorder="1" applyAlignment="1">
      <alignment horizontal="center" wrapText="1"/>
    </xf>
    <xf numFmtId="0" fontId="6" fillId="4" borderId="1" xfId="0" applyFont="1" applyFill="1" applyBorder="1" applyAlignment="1">
      <alignment horizontal="center" wrapText="1"/>
    </xf>
    <xf numFmtId="0" fontId="6" fillId="0" borderId="0" xfId="0" applyFont="1" applyAlignment="1">
      <alignment horizontal="left" wrapText="1"/>
    </xf>
    <xf numFmtId="0" fontId="6" fillId="0" borderId="39" xfId="0" applyFont="1" applyFill="1" applyBorder="1" applyAlignment="1">
      <alignment horizontal="center" wrapText="1"/>
    </xf>
    <xf numFmtId="0" fontId="6" fillId="0" borderId="20" xfId="0" applyFont="1" applyFill="1" applyBorder="1" applyAlignment="1">
      <alignment horizontal="center" wrapText="1"/>
    </xf>
    <xf numFmtId="0" fontId="5" fillId="0" borderId="0" xfId="0" applyFont="1" applyFill="1" applyAlignment="1">
      <alignment horizontal="left" wrapText="1"/>
    </xf>
    <xf numFmtId="0" fontId="6" fillId="0" borderId="38" xfId="0" applyFont="1" applyBorder="1" applyAlignment="1">
      <alignment horizontal="center" wrapText="1"/>
    </xf>
    <xf numFmtId="0" fontId="6" fillId="0" borderId="18" xfId="0" applyFont="1" applyBorder="1" applyAlignment="1">
      <alignment horizontal="center" wrapText="1"/>
    </xf>
    <xf numFmtId="0" fontId="17" fillId="0" borderId="0" xfId="0" applyFont="1" applyFill="1" applyAlignment="1">
      <alignment horizontal="left" wrapText="1"/>
    </xf>
    <xf numFmtId="0" fontId="17" fillId="0" borderId="0" xfId="0" applyFont="1" applyFill="1" applyAlignment="1">
      <alignment horizontal="left"/>
    </xf>
    <xf numFmtId="0" fontId="6" fillId="0" borderId="3" xfId="0" applyFont="1" applyBorder="1" applyAlignment="1">
      <alignment horizontal="center" wrapText="1"/>
    </xf>
    <xf numFmtId="0" fontId="22"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6" xfId="0" applyFont="1" applyBorder="1" applyAlignment="1">
      <alignment horizontal="center" vertical="center" wrapText="1"/>
    </xf>
    <xf numFmtId="0" fontId="17" fillId="0" borderId="0" xfId="0" applyFont="1" applyFill="1" applyAlignment="1">
      <alignment horizontal="left" vertical="center" wrapText="1"/>
    </xf>
    <xf numFmtId="0" fontId="2" fillId="6" borderId="22" xfId="0" applyFont="1" applyFill="1" applyBorder="1" applyAlignment="1">
      <alignment horizontal="center" vertical="center" wrapText="1"/>
    </xf>
    <xf numFmtId="0" fontId="22" fillId="6" borderId="54" xfId="0" applyFont="1" applyFill="1" applyBorder="1" applyAlignment="1">
      <alignment horizontal="center" vertical="center" wrapText="1"/>
    </xf>
    <xf numFmtId="0" fontId="22" fillId="6" borderId="46" xfId="0" applyFont="1" applyFill="1" applyBorder="1" applyAlignment="1">
      <alignment horizontal="center" vertical="center" wrapText="1"/>
    </xf>
    <xf numFmtId="0" fontId="22" fillId="6" borderId="55" xfId="0" applyFont="1" applyFill="1" applyBorder="1" applyAlignment="1">
      <alignment horizontal="center" vertical="center" wrapText="1"/>
    </xf>
    <xf numFmtId="0" fontId="10" fillId="0" borderId="33" xfId="0" applyFont="1" applyFill="1" applyBorder="1" applyAlignment="1">
      <alignment horizontal="center" wrapText="1"/>
    </xf>
    <xf numFmtId="0" fontId="10" fillId="0" borderId="26" xfId="0" applyFont="1" applyFill="1" applyBorder="1" applyAlignment="1">
      <alignment horizontal="center" wrapText="1"/>
    </xf>
    <xf numFmtId="0" fontId="10" fillId="0" borderId="9" xfId="0" applyFont="1" applyFill="1" applyBorder="1" applyAlignment="1">
      <alignment horizontal="center" wrapText="1"/>
    </xf>
    <xf numFmtId="0" fontId="10" fillId="0" borderId="16" xfId="0" applyFont="1" applyFill="1" applyBorder="1" applyAlignment="1">
      <alignment horizontal="center" wrapText="1"/>
    </xf>
    <xf numFmtId="0" fontId="10" fillId="0" borderId="7" xfId="0" applyFont="1" applyFill="1" applyBorder="1" applyAlignment="1">
      <alignment horizontal="center" wrapText="1"/>
    </xf>
    <xf numFmtId="0" fontId="10" fillId="0" borderId="14" xfId="0" applyFont="1" applyFill="1" applyBorder="1" applyAlignment="1">
      <alignment horizontal="center" wrapText="1"/>
    </xf>
    <xf numFmtId="0" fontId="28" fillId="0" borderId="60" xfId="0" applyFont="1" applyFill="1" applyBorder="1" applyAlignment="1">
      <alignment horizontal="center" wrapText="1"/>
    </xf>
    <xf numFmtId="0" fontId="28" fillId="0" borderId="53" xfId="0" applyFont="1" applyFill="1" applyBorder="1" applyAlignment="1">
      <alignment horizontal="center" wrapText="1"/>
    </xf>
    <xf numFmtId="0" fontId="7" fillId="2" borderId="15" xfId="0" applyFont="1" applyFill="1" applyBorder="1" applyAlignment="1">
      <alignment horizontal="center"/>
    </xf>
    <xf numFmtId="0" fontId="0" fillId="0" borderId="0" xfId="0" applyAlignment="1">
      <alignment horizontal="left"/>
    </xf>
    <xf numFmtId="0" fontId="0" fillId="0" borderId="0" xfId="0" applyAlignment="1">
      <alignment horizontal="left"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6" fillId="0" borderId="2" xfId="0" applyFont="1" applyBorder="1" applyAlignment="1">
      <alignment horizontal="center" wrapText="1"/>
    </xf>
    <xf numFmtId="0" fontId="6" fillId="0" borderId="10" xfId="0" applyFont="1" applyBorder="1" applyAlignment="1">
      <alignment horizont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6" borderId="57" xfId="0" applyFont="1" applyFill="1" applyBorder="1" applyAlignment="1">
      <alignment horizontal="center" vertical="center" wrapText="1"/>
    </xf>
    <xf numFmtId="0" fontId="2" fillId="6" borderId="44" xfId="0" applyFont="1" applyFill="1" applyBorder="1" applyAlignment="1">
      <alignment horizontal="center" vertical="center" wrapText="1"/>
    </xf>
    <xf numFmtId="0" fontId="2" fillId="6" borderId="68"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6" fillId="0" borderId="35" xfId="0" applyFont="1" applyBorder="1" applyAlignment="1">
      <alignment horizontal="left" wrapText="1"/>
    </xf>
    <xf numFmtId="0" fontId="6" fillId="0" borderId="14" xfId="0" applyFont="1" applyBorder="1" applyAlignment="1">
      <alignment horizontal="left" wrapText="1"/>
    </xf>
    <xf numFmtId="0" fontId="6" fillId="0" borderId="38"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7" xfId="0" applyFont="1" applyBorder="1" applyAlignment="1">
      <alignment horizontal="center" vertical="center" wrapText="1"/>
    </xf>
    <xf numFmtId="0" fontId="22"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5" fontId="6" fillId="3" borderId="1" xfId="5" applyNumberFormat="1" applyFont="1" applyFill="1" applyBorder="1" applyAlignment="1">
      <alignment horizontal="center"/>
    </xf>
    <xf numFmtId="0" fontId="29" fillId="0" borderId="0" xfId="0" applyFont="1" applyFill="1" applyAlignment="1">
      <alignment horizontal="left" vertical="center" wrapText="1"/>
    </xf>
    <xf numFmtId="0" fontId="17" fillId="0" borderId="0" xfId="0" applyFont="1" applyFill="1" applyAlignment="1">
      <alignment horizontal="left" vertical="top"/>
    </xf>
    <xf numFmtId="0" fontId="2" fillId="6" borderId="2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6" fillId="0" borderId="5" xfId="1" applyFont="1" applyBorder="1" applyAlignment="1">
      <alignment horizontal="center" wrapText="1"/>
    </xf>
    <xf numFmtId="0" fontId="6" fillId="0" borderId="25" xfId="1" applyFont="1" applyBorder="1" applyAlignment="1">
      <alignment horizontal="center" wrapText="1"/>
    </xf>
    <xf numFmtId="0" fontId="6" fillId="0" borderId="6" xfId="1" applyFont="1" applyBorder="1" applyAlignment="1">
      <alignment horizontal="center" wrapText="1"/>
    </xf>
    <xf numFmtId="0" fontId="29" fillId="0" borderId="0" xfId="0" applyFont="1" applyAlignment="1">
      <alignment horizontal="left" vertical="center" wrapText="1"/>
    </xf>
    <xf numFmtId="0" fontId="10" fillId="2" borderId="2" xfId="0" applyFont="1" applyFill="1" applyBorder="1" applyAlignment="1">
      <alignment wrapText="1"/>
    </xf>
    <xf numFmtId="0" fontId="10" fillId="2" borderId="1" xfId="0" applyFont="1" applyFill="1" applyBorder="1" applyAlignment="1">
      <alignment horizontal="center" wrapText="1"/>
    </xf>
    <xf numFmtId="0" fontId="17" fillId="2" borderId="5" xfId="0" applyFont="1" applyFill="1" applyBorder="1" applyAlignment="1">
      <alignment horizontal="center" wrapText="1"/>
    </xf>
    <xf numFmtId="0" fontId="17" fillId="2" borderId="25" xfId="0" applyFont="1" applyFill="1" applyBorder="1" applyAlignment="1">
      <alignment horizontal="center" wrapText="1"/>
    </xf>
    <xf numFmtId="0" fontId="17" fillId="2" borderId="6" xfId="0" applyFont="1" applyFill="1" applyBorder="1" applyAlignment="1">
      <alignment horizontal="center" wrapText="1"/>
    </xf>
    <xf numFmtId="49" fontId="17" fillId="0" borderId="1" xfId="0" applyNumberFormat="1" applyFont="1" applyBorder="1" applyAlignment="1">
      <alignment horizontal="right"/>
    </xf>
    <xf numFmtId="0" fontId="10" fillId="0" borderId="0" xfId="0" applyFont="1" applyAlignment="1">
      <alignment wrapText="1"/>
    </xf>
    <xf numFmtId="0" fontId="17" fillId="0" borderId="10" xfId="0" applyFont="1" applyBorder="1"/>
    <xf numFmtId="0" fontId="17" fillId="0" borderId="11" xfId="0" applyFont="1" applyBorder="1"/>
    <xf numFmtId="0" fontId="10" fillId="0" borderId="4" xfId="0" applyFont="1" applyBorder="1" applyAlignment="1">
      <alignment wrapText="1"/>
    </xf>
    <xf numFmtId="0" fontId="40" fillId="0" borderId="2" xfId="0" applyFont="1" applyBorder="1" applyAlignment="1">
      <alignment wrapText="1"/>
    </xf>
    <xf numFmtId="0" fontId="17" fillId="0" borderId="2" xfId="0" applyFont="1" applyBorder="1" applyAlignment="1"/>
    <xf numFmtId="0" fontId="10" fillId="3" borderId="22" xfId="0" applyFont="1" applyFill="1" applyBorder="1" applyAlignment="1">
      <alignment wrapText="1"/>
    </xf>
    <xf numFmtId="0" fontId="10" fillId="3" borderId="24" xfId="0" applyFont="1" applyFill="1" applyBorder="1" applyAlignment="1">
      <alignment horizontal="right" wrapText="1"/>
    </xf>
    <xf numFmtId="0" fontId="15" fillId="0" borderId="30" xfId="0" applyFont="1" applyFill="1" applyBorder="1" applyAlignment="1">
      <alignment horizontal="left" vertical="top" wrapText="1"/>
    </xf>
    <xf numFmtId="0" fontId="15" fillId="0" borderId="32" xfId="0" applyFont="1" applyFill="1" applyBorder="1" applyAlignment="1">
      <alignment horizontal="left" vertical="top" wrapText="1"/>
    </xf>
    <xf numFmtId="0" fontId="15" fillId="0" borderId="5" xfId="0" applyFont="1" applyFill="1" applyBorder="1" applyAlignment="1">
      <alignment horizontal="left" vertical="top" wrapText="1"/>
    </xf>
    <xf numFmtId="0" fontId="15" fillId="0" borderId="26" xfId="0" applyFont="1" applyFill="1" applyBorder="1" applyAlignment="1">
      <alignment horizontal="left" vertical="top" wrapText="1"/>
    </xf>
    <xf numFmtId="0" fontId="15" fillId="0" borderId="25" xfId="0" applyFont="1" applyFill="1" applyBorder="1" applyAlignment="1">
      <alignment horizontal="left" vertical="top" wrapText="1"/>
    </xf>
    <xf numFmtId="0" fontId="25" fillId="6" borderId="1" xfId="0" applyFont="1" applyFill="1" applyBorder="1" applyAlignment="1">
      <alignment horizontal="center" vertical="center" wrapText="1"/>
    </xf>
    <xf numFmtId="0" fontId="10" fillId="0" borderId="2" xfId="0" applyFont="1" applyBorder="1" applyAlignment="1">
      <alignment wrapText="1"/>
    </xf>
    <xf numFmtId="0" fontId="17" fillId="3" borderId="2" xfId="0" applyFont="1" applyFill="1" applyBorder="1" applyAlignment="1">
      <alignment wrapText="1"/>
    </xf>
    <xf numFmtId="0" fontId="17" fillId="3" borderId="1" xfId="0" applyNumberFormat="1" applyFont="1" applyFill="1" applyBorder="1" applyAlignment="1">
      <alignment horizontal="center"/>
    </xf>
    <xf numFmtId="0" fontId="10" fillId="0" borderId="38" xfId="0" applyFont="1" applyFill="1" applyBorder="1" applyAlignment="1">
      <alignment horizontal="center" wrapText="1"/>
    </xf>
    <xf numFmtId="0" fontId="10" fillId="0" borderId="18" xfId="0" applyFont="1" applyFill="1" applyBorder="1" applyAlignment="1">
      <alignment horizontal="center" wrapText="1"/>
    </xf>
    <xf numFmtId="0" fontId="10" fillId="0" borderId="25" xfId="0" applyFont="1" applyBorder="1" applyAlignment="1">
      <alignment horizontal="center" wrapText="1"/>
    </xf>
    <xf numFmtId="0" fontId="28" fillId="0" borderId="3" xfId="0" applyFont="1" applyFill="1" applyBorder="1" applyAlignment="1">
      <alignment horizontal="right"/>
    </xf>
    <xf numFmtId="0" fontId="10" fillId="0" borderId="3" xfId="0" applyFont="1" applyBorder="1" applyAlignment="1">
      <alignment horizontal="center" wrapText="1"/>
    </xf>
    <xf numFmtId="0" fontId="10" fillId="0" borderId="1" xfId="1" applyFont="1" applyBorder="1" applyAlignment="1">
      <alignment horizontal="center" wrapText="1"/>
    </xf>
    <xf numFmtId="3" fontId="6" fillId="0" borderId="3" xfId="0" applyNumberFormat="1" applyFont="1" applyBorder="1" applyAlignment="1">
      <alignment horizontal="right" wrapText="1"/>
    </xf>
    <xf numFmtId="3" fontId="6" fillId="5" borderId="3" xfId="0" applyNumberFormat="1" applyFont="1" applyFill="1" applyBorder="1" applyAlignment="1">
      <alignment horizontal="right" wrapText="1"/>
    </xf>
  </cellXfs>
  <cellStyles count="6">
    <cellStyle name="Čárka 2" xfId="3" xr:uid="{00000000-0005-0000-0000-000000000000}"/>
    <cellStyle name="Měna" xfId="5" builtinId="4"/>
    <cellStyle name="Normální" xfId="0" builtinId="0"/>
    <cellStyle name="Normální 2" xfId="1" xr:uid="{00000000-0005-0000-0000-000003000000}"/>
    <cellStyle name="normální 2 2" xfId="4" xr:uid="{00000000-0005-0000-0000-000004000000}"/>
    <cellStyle name="normální 2 5"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
  <sheetViews>
    <sheetView zoomScaleNormal="100" workbookViewId="0">
      <selection activeCell="A41" sqref="A41"/>
    </sheetView>
  </sheetViews>
  <sheetFormatPr defaultColWidth="9.109375" defaultRowHeight="14.4" x14ac:dyDescent="0.3"/>
  <cols>
    <col min="1" max="1" width="35.109375" style="85" customWidth="1"/>
    <col min="2" max="2" width="153.44140625" style="84" customWidth="1"/>
    <col min="3" max="16384" width="9.109375" style="56"/>
  </cols>
  <sheetData>
    <row r="1" spans="1:11" ht="45" customHeight="1" x14ac:dyDescent="0.3">
      <c r="A1" s="302" t="s">
        <v>471</v>
      </c>
      <c r="B1" s="303"/>
    </row>
    <row r="2" spans="1:11" ht="15" customHeight="1" x14ac:dyDescent="0.3">
      <c r="A2" s="250"/>
      <c r="B2" s="250"/>
    </row>
    <row r="3" spans="1:11" ht="19.95" customHeight="1" x14ac:dyDescent="0.3">
      <c r="A3" s="251" t="s">
        <v>121</v>
      </c>
      <c r="B3" s="249"/>
    </row>
    <row r="4" spans="1:11" ht="30" customHeight="1" x14ac:dyDescent="0.3">
      <c r="A4" s="500" t="s">
        <v>141</v>
      </c>
      <c r="B4" s="501"/>
      <c r="C4" s="260"/>
      <c r="D4" s="260"/>
      <c r="E4" s="260"/>
      <c r="F4" s="260"/>
      <c r="G4" s="260"/>
      <c r="H4" s="260"/>
      <c r="I4" s="260"/>
      <c r="J4" s="260"/>
      <c r="K4" s="260"/>
    </row>
    <row r="5" spans="1:11" ht="30" customHeight="1" x14ac:dyDescent="0.3">
      <c r="A5" s="502" t="s">
        <v>122</v>
      </c>
      <c r="B5" s="503"/>
      <c r="C5" s="260"/>
      <c r="D5" s="260"/>
      <c r="E5" s="260"/>
      <c r="F5" s="260"/>
      <c r="G5" s="260"/>
      <c r="H5" s="260"/>
      <c r="I5" s="260"/>
      <c r="J5" s="260"/>
      <c r="K5" s="260"/>
    </row>
    <row r="6" spans="1:11" ht="15" customHeight="1" x14ac:dyDescent="0.3">
      <c r="A6" s="502" t="s">
        <v>592</v>
      </c>
      <c r="B6" s="503"/>
      <c r="C6" s="260"/>
      <c r="D6" s="260"/>
      <c r="E6" s="260"/>
      <c r="F6" s="260"/>
      <c r="G6" s="260"/>
      <c r="H6" s="260"/>
      <c r="I6" s="260"/>
      <c r="J6" s="260"/>
      <c r="K6" s="260"/>
    </row>
    <row r="7" spans="1:11" ht="30.75" customHeight="1" x14ac:dyDescent="0.3">
      <c r="A7" s="502" t="s">
        <v>472</v>
      </c>
      <c r="B7" s="503"/>
      <c r="C7" s="260"/>
      <c r="D7" s="260"/>
      <c r="E7" s="260"/>
      <c r="F7" s="260"/>
      <c r="G7" s="260"/>
      <c r="H7" s="260"/>
      <c r="I7" s="260"/>
      <c r="J7" s="260"/>
      <c r="K7" s="260"/>
    </row>
    <row r="8" spans="1:11" ht="15" customHeight="1" x14ac:dyDescent="0.3">
      <c r="A8" s="502" t="s">
        <v>498</v>
      </c>
      <c r="B8" s="503"/>
      <c r="C8" s="260"/>
      <c r="D8" s="260"/>
      <c r="E8" s="260"/>
      <c r="F8" s="260"/>
      <c r="G8" s="260"/>
      <c r="H8" s="260"/>
      <c r="I8" s="260"/>
      <c r="J8" s="260"/>
      <c r="K8" s="260"/>
    </row>
    <row r="9" spans="1:11" ht="15" customHeight="1" x14ac:dyDescent="0.3">
      <c r="A9" s="502" t="s">
        <v>474</v>
      </c>
      <c r="B9" s="503"/>
      <c r="C9" s="260"/>
      <c r="D9" s="260"/>
      <c r="E9" s="260"/>
      <c r="F9" s="260"/>
      <c r="G9" s="260"/>
      <c r="H9" s="260"/>
      <c r="I9" s="260"/>
      <c r="J9" s="260"/>
      <c r="K9" s="260"/>
    </row>
    <row r="10" spans="1:11" ht="15" customHeight="1" x14ac:dyDescent="0.3">
      <c r="A10" s="504"/>
      <c r="B10" s="504"/>
      <c r="C10" s="260"/>
      <c r="D10" s="260"/>
      <c r="E10" s="260"/>
      <c r="F10" s="260"/>
      <c r="G10" s="260"/>
      <c r="H10" s="260"/>
      <c r="I10" s="260"/>
      <c r="J10" s="260"/>
      <c r="K10" s="260"/>
    </row>
    <row r="11" spans="1:11" ht="18" x14ac:dyDescent="0.3">
      <c r="A11" s="505" t="s">
        <v>75</v>
      </c>
      <c r="B11" s="505" t="s">
        <v>76</v>
      </c>
      <c r="C11" s="260"/>
      <c r="D11" s="260"/>
      <c r="E11" s="260"/>
      <c r="F11" s="260"/>
      <c r="G11" s="260"/>
      <c r="H11" s="260"/>
      <c r="I11" s="260"/>
      <c r="J11" s="260"/>
      <c r="K11" s="260"/>
    </row>
    <row r="12" spans="1:11" ht="49.5" customHeight="1" x14ac:dyDescent="0.3">
      <c r="A12" s="70" t="s">
        <v>423</v>
      </c>
      <c r="B12" s="82" t="s">
        <v>593</v>
      </c>
      <c r="C12" s="260"/>
      <c r="D12" s="260"/>
      <c r="E12" s="260"/>
      <c r="F12" s="260"/>
      <c r="G12" s="260"/>
      <c r="H12" s="260"/>
      <c r="I12" s="260"/>
      <c r="J12" s="260"/>
      <c r="K12" s="260"/>
    </row>
    <row r="13" spans="1:11" ht="43.2" x14ac:dyDescent="0.3">
      <c r="A13" s="68" t="s">
        <v>424</v>
      </c>
      <c r="B13" s="69" t="s">
        <v>594</v>
      </c>
      <c r="C13" s="260"/>
      <c r="D13" s="260"/>
      <c r="E13" s="260"/>
      <c r="F13" s="260"/>
      <c r="G13" s="260"/>
      <c r="H13" s="260"/>
      <c r="I13" s="260"/>
      <c r="J13" s="260"/>
      <c r="K13" s="260"/>
    </row>
    <row r="14" spans="1:11" ht="92.25" customHeight="1" x14ac:dyDescent="0.3">
      <c r="A14" s="70" t="s">
        <v>425</v>
      </c>
      <c r="B14" s="82" t="s">
        <v>494</v>
      </c>
      <c r="C14" s="260"/>
      <c r="D14" s="260"/>
      <c r="E14" s="260"/>
      <c r="F14" s="260"/>
      <c r="G14" s="260"/>
      <c r="H14" s="260"/>
      <c r="I14" s="260"/>
      <c r="J14" s="260"/>
      <c r="K14" s="260"/>
    </row>
    <row r="15" spans="1:11" ht="100.8" x14ac:dyDescent="0.3">
      <c r="A15" s="68" t="s">
        <v>426</v>
      </c>
      <c r="B15" s="83" t="s">
        <v>595</v>
      </c>
      <c r="C15" s="260"/>
      <c r="D15" s="260"/>
      <c r="E15" s="260"/>
      <c r="F15" s="260"/>
      <c r="G15" s="260"/>
      <c r="H15" s="260"/>
      <c r="I15" s="260"/>
      <c r="J15" s="260"/>
      <c r="K15" s="260"/>
    </row>
    <row r="16" spans="1:11" ht="57.6" x14ac:dyDescent="0.3">
      <c r="A16" s="70" t="s">
        <v>427</v>
      </c>
      <c r="B16" s="82" t="s">
        <v>567</v>
      </c>
    </row>
    <row r="17" spans="1:2" ht="28.8" x14ac:dyDescent="0.3">
      <c r="A17" s="68" t="s">
        <v>428</v>
      </c>
      <c r="B17" s="83" t="s">
        <v>568</v>
      </c>
    </row>
    <row r="18" spans="1:2" ht="28.8" x14ac:dyDescent="0.3">
      <c r="A18" s="70" t="s">
        <v>429</v>
      </c>
      <c r="B18" s="82" t="s">
        <v>569</v>
      </c>
    </row>
    <row r="19" spans="1:2" ht="43.2" x14ac:dyDescent="0.3">
      <c r="A19" s="68" t="s">
        <v>430</v>
      </c>
      <c r="B19" s="83" t="s">
        <v>570</v>
      </c>
    </row>
    <row r="20" spans="1:2" ht="63.75" customHeight="1" x14ac:dyDescent="0.3">
      <c r="A20" s="70" t="s">
        <v>431</v>
      </c>
      <c r="B20" s="82" t="s">
        <v>571</v>
      </c>
    </row>
    <row r="21" spans="1:2" ht="78" customHeight="1" x14ac:dyDescent="0.3">
      <c r="A21" s="68" t="s">
        <v>432</v>
      </c>
      <c r="B21" s="83" t="s">
        <v>536</v>
      </c>
    </row>
    <row r="22" spans="1:2" ht="43.2" x14ac:dyDescent="0.3">
      <c r="A22" s="70" t="s">
        <v>403</v>
      </c>
      <c r="B22" s="82" t="s">
        <v>495</v>
      </c>
    </row>
    <row r="23" spans="1:2" ht="72" x14ac:dyDescent="0.3">
      <c r="A23" s="68" t="s">
        <v>433</v>
      </c>
      <c r="B23" s="83" t="s">
        <v>573</v>
      </c>
    </row>
    <row r="24" spans="1:2" ht="144" x14ac:dyDescent="0.3">
      <c r="A24" s="70" t="s">
        <v>434</v>
      </c>
      <c r="B24" s="82" t="s">
        <v>572</v>
      </c>
    </row>
    <row r="25" spans="1:2" s="260" customFormat="1" ht="61.5" customHeight="1" x14ac:dyDescent="0.3">
      <c r="A25" s="68" t="s">
        <v>493</v>
      </c>
      <c r="B25" s="83" t="s">
        <v>529</v>
      </c>
    </row>
    <row r="26" spans="1:2" s="260" customFormat="1" ht="43.2" x14ac:dyDescent="0.3">
      <c r="A26" s="70" t="s">
        <v>554</v>
      </c>
      <c r="B26" s="82" t="s">
        <v>525</v>
      </c>
    </row>
    <row r="27" spans="1:2" ht="72" x14ac:dyDescent="0.3">
      <c r="A27" s="68" t="s">
        <v>473</v>
      </c>
      <c r="B27" s="83" t="s">
        <v>526</v>
      </c>
    </row>
    <row r="28" spans="1:2" ht="72" x14ac:dyDescent="0.3">
      <c r="A28" s="223" t="s">
        <v>463</v>
      </c>
      <c r="B28" s="82" t="s">
        <v>581</v>
      </c>
    </row>
    <row r="29" spans="1:2" s="260" customFormat="1" ht="47.25" customHeight="1" x14ac:dyDescent="0.3">
      <c r="A29" s="68" t="s">
        <v>508</v>
      </c>
      <c r="B29" s="83" t="s">
        <v>530</v>
      </c>
    </row>
    <row r="30" spans="1:2" ht="100.8" x14ac:dyDescent="0.3">
      <c r="A30" s="70" t="s">
        <v>464</v>
      </c>
      <c r="B30" s="82" t="s">
        <v>496</v>
      </c>
    </row>
    <row r="31" spans="1:2" ht="72" x14ac:dyDescent="0.3">
      <c r="A31" s="68" t="s">
        <v>437</v>
      </c>
      <c r="B31" s="83" t="s">
        <v>522</v>
      </c>
    </row>
    <row r="32" spans="1:2" ht="86.4" x14ac:dyDescent="0.3">
      <c r="A32" s="70" t="s">
        <v>438</v>
      </c>
      <c r="B32" s="82" t="s">
        <v>497</v>
      </c>
    </row>
    <row r="33" spans="1:2" ht="43.2" x14ac:dyDescent="0.3">
      <c r="A33" s="68" t="s">
        <v>523</v>
      </c>
      <c r="B33" s="83" t="s">
        <v>578</v>
      </c>
    </row>
    <row r="34" spans="1:2" ht="43.2" x14ac:dyDescent="0.3">
      <c r="A34" s="70" t="s">
        <v>439</v>
      </c>
      <c r="B34" s="82" t="s">
        <v>150</v>
      </c>
    </row>
    <row r="35" spans="1:2" ht="57.6" x14ac:dyDescent="0.3">
      <c r="A35" s="68" t="s">
        <v>440</v>
      </c>
      <c r="B35" s="83" t="s">
        <v>152</v>
      </c>
    </row>
    <row r="36" spans="1:2" ht="57.6" x14ac:dyDescent="0.3">
      <c r="A36" s="70" t="s">
        <v>492</v>
      </c>
      <c r="B36" s="82" t="s">
        <v>447</v>
      </c>
    </row>
    <row r="37" spans="1:2" ht="72" x14ac:dyDescent="0.3">
      <c r="A37" s="68" t="s">
        <v>441</v>
      </c>
      <c r="B37" s="83" t="s">
        <v>531</v>
      </c>
    </row>
    <row r="38" spans="1:2" x14ac:dyDescent="0.3">
      <c r="A38" s="70" t="s">
        <v>435</v>
      </c>
      <c r="B38" s="82" t="s">
        <v>85</v>
      </c>
    </row>
    <row r="39" spans="1:2" ht="57.6" x14ac:dyDescent="0.3">
      <c r="A39" s="68" t="s">
        <v>436</v>
      </c>
      <c r="B39" s="83" t="s">
        <v>457</v>
      </c>
    </row>
    <row r="40" spans="1:2" ht="43.2" x14ac:dyDescent="0.3">
      <c r="A40" s="281" t="s">
        <v>575</v>
      </c>
      <c r="B40" s="282" t="s">
        <v>576</v>
      </c>
    </row>
    <row r="41" spans="1:2" x14ac:dyDescent="0.3">
      <c r="A41" s="56"/>
      <c r="B41" s="56"/>
    </row>
    <row r="42" spans="1:2" x14ac:dyDescent="0.3">
      <c r="A42" s="56"/>
      <c r="B42" s="56"/>
    </row>
    <row r="43" spans="1:2" x14ac:dyDescent="0.3">
      <c r="A43" s="56"/>
      <c r="B43" s="56"/>
    </row>
    <row r="44" spans="1:2" x14ac:dyDescent="0.3">
      <c r="A44" s="56"/>
      <c r="B44" s="56"/>
    </row>
    <row r="45" spans="1:2" x14ac:dyDescent="0.3">
      <c r="A45" s="56"/>
      <c r="B45" s="56"/>
    </row>
    <row r="46" spans="1:2" x14ac:dyDescent="0.3">
      <c r="A46" s="56"/>
      <c r="B46" s="56"/>
    </row>
    <row r="47" spans="1:2" x14ac:dyDescent="0.3">
      <c r="A47" s="56"/>
      <c r="B47" s="56"/>
    </row>
    <row r="48" spans="1:2" x14ac:dyDescent="0.3">
      <c r="A48" s="56"/>
      <c r="B48" s="56"/>
    </row>
  </sheetData>
  <mergeCells count="8">
    <mergeCell ref="A9:B9"/>
    <mergeCell ref="A10:B10"/>
    <mergeCell ref="A1:B1"/>
    <mergeCell ref="A4:B4"/>
    <mergeCell ref="A5:B5"/>
    <mergeCell ref="A6:B6"/>
    <mergeCell ref="A7:B7"/>
    <mergeCell ref="A8:B8"/>
  </mergeCells>
  <pageMargins left="0.7" right="0.7" top="0.78740157499999996" bottom="0.78740157499999996" header="0.3" footer="0.3"/>
  <pageSetup paperSize="9" scale="34"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pageSetUpPr fitToPage="1"/>
  </sheetPr>
  <dimension ref="A1:K11"/>
  <sheetViews>
    <sheetView workbookViewId="0">
      <selection activeCell="A6" sqref="A4:B6"/>
    </sheetView>
  </sheetViews>
  <sheetFormatPr defaultColWidth="9.109375" defaultRowHeight="13.8" x14ac:dyDescent="0.3"/>
  <cols>
    <col min="1" max="1" width="47.77734375" style="2" customWidth="1"/>
    <col min="2" max="2" width="6.6640625" style="3" customWidth="1"/>
    <col min="3" max="3" width="8.33203125" style="1" customWidth="1"/>
    <col min="4" max="4" width="6.77734375" style="1" customWidth="1"/>
    <col min="5" max="5" width="8.44140625" style="1" customWidth="1"/>
    <col min="6" max="6" width="7.44140625" style="1" customWidth="1"/>
    <col min="7" max="7" width="8.6640625" style="1" customWidth="1"/>
    <col min="8" max="8" width="7" style="1" customWidth="1"/>
    <col min="9" max="16384" width="9.109375" style="1"/>
  </cols>
  <sheetData>
    <row r="1" spans="1:11" ht="33.75" customHeight="1" x14ac:dyDescent="0.3">
      <c r="A1" s="336" t="s">
        <v>505</v>
      </c>
      <c r="B1" s="337"/>
      <c r="C1" s="337"/>
      <c r="D1" s="337"/>
      <c r="E1" s="337"/>
      <c r="F1" s="337"/>
      <c r="G1" s="337"/>
      <c r="H1" s="337"/>
      <c r="I1" s="337"/>
      <c r="J1" s="337"/>
      <c r="K1" s="323"/>
    </row>
    <row r="2" spans="1:11" s="5" customFormat="1" ht="38.25" customHeight="1" x14ac:dyDescent="0.3">
      <c r="A2" s="13" t="s">
        <v>586</v>
      </c>
      <c r="B2" s="8"/>
      <c r="C2" s="316" t="s">
        <v>0</v>
      </c>
      <c r="D2" s="316"/>
      <c r="E2" s="316" t="s">
        <v>2</v>
      </c>
      <c r="F2" s="316"/>
      <c r="G2" s="316" t="s">
        <v>1</v>
      </c>
      <c r="H2" s="316"/>
      <c r="I2" s="314" t="s">
        <v>3</v>
      </c>
      <c r="J2" s="315"/>
      <c r="K2" s="43" t="s">
        <v>4</v>
      </c>
    </row>
    <row r="3" spans="1:11" s="5" customFormat="1" ht="13.5" customHeight="1" thickBot="1" x14ac:dyDescent="0.35">
      <c r="A3" s="42"/>
      <c r="B3" s="45"/>
      <c r="C3" s="46" t="s">
        <v>7</v>
      </c>
      <c r="D3" s="46" t="s">
        <v>8</v>
      </c>
      <c r="E3" s="46" t="s">
        <v>7</v>
      </c>
      <c r="F3" s="46" t="s">
        <v>8</v>
      </c>
      <c r="G3" s="46" t="s">
        <v>7</v>
      </c>
      <c r="H3" s="46" t="s">
        <v>8</v>
      </c>
      <c r="I3" s="115" t="s">
        <v>7</v>
      </c>
      <c r="J3" s="115" t="s">
        <v>8</v>
      </c>
      <c r="K3" s="40"/>
    </row>
    <row r="4" spans="1:11" s="2" customFormat="1" x14ac:dyDescent="0.3">
      <c r="A4" s="486" t="s">
        <v>557</v>
      </c>
      <c r="B4" s="487" t="s">
        <v>556</v>
      </c>
      <c r="C4" s="304"/>
      <c r="D4" s="305"/>
      <c r="E4" s="305"/>
      <c r="F4" s="305"/>
      <c r="G4" s="305"/>
      <c r="H4" s="305"/>
      <c r="I4" s="305"/>
      <c r="J4" s="305"/>
      <c r="K4" s="306"/>
    </row>
    <row r="5" spans="1:11" x14ac:dyDescent="0.3">
      <c r="A5" s="161" t="s">
        <v>559</v>
      </c>
      <c r="B5" s="491" t="s">
        <v>558</v>
      </c>
      <c r="C5" s="9">
        <v>0</v>
      </c>
      <c r="D5" s="9">
        <v>0</v>
      </c>
      <c r="E5" s="9">
        <v>0</v>
      </c>
      <c r="F5" s="9">
        <v>0</v>
      </c>
      <c r="G5" s="9">
        <v>6</v>
      </c>
      <c r="H5" s="9">
        <v>0</v>
      </c>
      <c r="I5" s="113">
        <v>0</v>
      </c>
      <c r="J5" s="114">
        <v>0</v>
      </c>
      <c r="K5" s="17">
        <f t="shared" ref="K5" si="0">SUM(C5:J5)</f>
        <v>6</v>
      </c>
    </row>
    <row r="6" spans="1:11" x14ac:dyDescent="0.3">
      <c r="A6" s="507" t="s">
        <v>92</v>
      </c>
      <c r="B6" s="508" t="s">
        <v>93</v>
      </c>
      <c r="C6" s="12">
        <f>SUM(C5:C5)</f>
        <v>0</v>
      </c>
      <c r="D6" s="12">
        <f>SUM(D5:D5)</f>
        <v>0</v>
      </c>
      <c r="E6" s="12">
        <f>SUM(E5:E5)</f>
        <v>0</v>
      </c>
      <c r="F6" s="12">
        <f>SUM(F5:F5)</f>
        <v>0</v>
      </c>
      <c r="G6" s="12">
        <f>SUM(G5:G5)</f>
        <v>6</v>
      </c>
      <c r="H6" s="12">
        <f>SUM(H5:H5)</f>
        <v>0</v>
      </c>
      <c r="I6" s="12">
        <f>SUM(I5:I5)</f>
        <v>0</v>
      </c>
      <c r="J6" s="12">
        <f>SUM(J5:J5)</f>
        <v>0</v>
      </c>
      <c r="K6" s="153">
        <f>SUM(K5:K5)</f>
        <v>6</v>
      </c>
    </row>
    <row r="8" spans="1:11" x14ac:dyDescent="0.3">
      <c r="A8" s="335" t="s">
        <v>142</v>
      </c>
      <c r="B8" s="335"/>
      <c r="C8" s="335"/>
      <c r="D8" s="335"/>
      <c r="E8" s="335"/>
      <c r="F8" s="335"/>
      <c r="G8" s="335"/>
      <c r="H8" s="335"/>
      <c r="I8" s="335"/>
      <c r="J8" s="335"/>
      <c r="K8" s="335"/>
    </row>
    <row r="9" spans="1:11" ht="26.25" customHeight="1" x14ac:dyDescent="0.3">
      <c r="A9" s="330" t="s">
        <v>123</v>
      </c>
      <c r="B9" s="330"/>
      <c r="C9" s="330"/>
      <c r="D9" s="330"/>
      <c r="E9" s="330"/>
      <c r="F9" s="330"/>
      <c r="G9" s="330"/>
      <c r="H9" s="330"/>
      <c r="I9" s="330"/>
      <c r="J9" s="330"/>
      <c r="K9" s="330"/>
    </row>
    <row r="10" spans="1:11" x14ac:dyDescent="0.3">
      <c r="A10" s="2" t="s">
        <v>5</v>
      </c>
    </row>
    <row r="11" spans="1:11" x14ac:dyDescent="0.3">
      <c r="A11" s="4" t="s">
        <v>6</v>
      </c>
    </row>
  </sheetData>
  <mergeCells count="8">
    <mergeCell ref="A9:K9"/>
    <mergeCell ref="A1:K1"/>
    <mergeCell ref="C2:D2"/>
    <mergeCell ref="E2:F2"/>
    <mergeCell ref="G2:H2"/>
    <mergeCell ref="I2:J2"/>
    <mergeCell ref="C4:K4"/>
    <mergeCell ref="A8:K8"/>
  </mergeCells>
  <pageMargins left="0.7" right="0.7" top="0.75" bottom="0.75" header="0.3" footer="0.3"/>
  <pageSetup paperSize="9" scale="81" fitToHeight="0" orientation="portrait" r:id="rId1"/>
  <ignoredErrors>
    <ignoredError sqref="B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
  <sheetViews>
    <sheetView zoomScaleNormal="100" workbookViewId="0">
      <selection activeCell="A2" sqref="A2:A3"/>
    </sheetView>
  </sheetViews>
  <sheetFormatPr defaultColWidth="8.77734375" defaultRowHeight="14.4" x14ac:dyDescent="0.3"/>
  <cols>
    <col min="1" max="1" width="22.6640625" customWidth="1"/>
  </cols>
  <sheetData>
    <row r="1" spans="1:14" ht="30" customHeight="1" thickBot="1" x14ac:dyDescent="0.35">
      <c r="A1" s="338" t="s">
        <v>399</v>
      </c>
      <c r="B1" s="339"/>
      <c r="C1" s="339"/>
      <c r="D1" s="339"/>
      <c r="E1" s="339"/>
      <c r="F1" s="339"/>
      <c r="G1" s="339"/>
      <c r="H1" s="339"/>
      <c r="I1" s="339"/>
      <c r="J1" s="339"/>
      <c r="K1" s="339"/>
      <c r="L1" s="339"/>
      <c r="M1" s="339"/>
      <c r="N1" s="340"/>
    </row>
    <row r="2" spans="1:14" ht="15" customHeight="1" x14ac:dyDescent="0.3">
      <c r="A2" s="67"/>
      <c r="B2" s="342" t="s">
        <v>0</v>
      </c>
      <c r="C2" s="342"/>
      <c r="D2" s="342"/>
      <c r="E2" s="342" t="s">
        <v>2</v>
      </c>
      <c r="F2" s="342"/>
      <c r="G2" s="342"/>
      <c r="H2" s="342" t="s">
        <v>1</v>
      </c>
      <c r="I2" s="342"/>
      <c r="J2" s="342"/>
      <c r="K2" s="342" t="s">
        <v>104</v>
      </c>
      <c r="L2" s="342"/>
      <c r="M2" s="342"/>
      <c r="N2" s="343" t="s">
        <v>4</v>
      </c>
    </row>
    <row r="3" spans="1:14" ht="15" customHeight="1" x14ac:dyDescent="0.3">
      <c r="A3" s="13"/>
      <c r="B3" s="88" t="s">
        <v>7</v>
      </c>
      <c r="C3" s="88" t="s">
        <v>8</v>
      </c>
      <c r="D3" s="88" t="s">
        <v>4</v>
      </c>
      <c r="E3" s="88" t="s">
        <v>7</v>
      </c>
      <c r="F3" s="88" t="s">
        <v>8</v>
      </c>
      <c r="G3" s="88" t="s">
        <v>4</v>
      </c>
      <c r="H3" s="88" t="s">
        <v>7</v>
      </c>
      <c r="I3" s="88" t="s">
        <v>8</v>
      </c>
      <c r="J3" s="88" t="s">
        <v>4</v>
      </c>
      <c r="K3" s="88" t="s">
        <v>7</v>
      </c>
      <c r="L3" s="88" t="s">
        <v>8</v>
      </c>
      <c r="M3" s="88" t="s">
        <v>4</v>
      </c>
      <c r="N3" s="344"/>
    </row>
    <row r="4" spans="1:14" ht="15" customHeight="1" x14ac:dyDescent="0.3">
      <c r="A4" s="101" t="s">
        <v>586</v>
      </c>
      <c r="B4" s="230"/>
      <c r="C4" s="230"/>
      <c r="D4" s="230"/>
      <c r="E4" s="230"/>
      <c r="F4" s="230"/>
      <c r="G4" s="230"/>
      <c r="H4" s="230"/>
      <c r="I4" s="230"/>
      <c r="J4" s="230"/>
      <c r="K4" s="230"/>
      <c r="L4" s="230"/>
      <c r="M4" s="230"/>
      <c r="N4" s="231"/>
    </row>
    <row r="5" spans="1:14" ht="15" thickBot="1" x14ac:dyDescent="0.35">
      <c r="A5" s="225" t="s">
        <v>94</v>
      </c>
      <c r="B5" s="232">
        <v>0.24049999999999999</v>
      </c>
      <c r="C5" s="232">
        <v>0</v>
      </c>
      <c r="D5" s="232">
        <v>0.24049999999999999</v>
      </c>
      <c r="E5" s="232">
        <v>0</v>
      </c>
      <c r="F5" s="232">
        <v>0</v>
      </c>
      <c r="G5" s="232">
        <v>0</v>
      </c>
      <c r="H5" s="232">
        <v>0.17949999999999999</v>
      </c>
      <c r="I5" s="232">
        <v>0</v>
      </c>
      <c r="J5" s="232">
        <v>0.17949999999999999</v>
      </c>
      <c r="K5" s="232">
        <v>0</v>
      </c>
      <c r="L5" s="232">
        <v>0</v>
      </c>
      <c r="M5" s="232">
        <v>0</v>
      </c>
      <c r="N5" s="228">
        <v>0.2114</v>
      </c>
    </row>
    <row r="7" spans="1:14" x14ac:dyDescent="0.3">
      <c r="A7" s="335" t="s">
        <v>458</v>
      </c>
      <c r="B7" s="335"/>
      <c r="C7" s="335"/>
      <c r="D7" s="335"/>
      <c r="E7" s="335"/>
      <c r="F7" s="335"/>
      <c r="G7" s="335"/>
      <c r="H7" s="335"/>
      <c r="I7" s="335"/>
      <c r="J7" s="335"/>
      <c r="K7" s="335"/>
      <c r="L7" s="335"/>
      <c r="M7" s="335"/>
      <c r="N7" s="335"/>
    </row>
    <row r="8" spans="1:14" x14ac:dyDescent="0.3">
      <c r="A8" s="345" t="s">
        <v>459</v>
      </c>
      <c r="B8" s="345"/>
      <c r="C8" s="345"/>
      <c r="D8" s="345"/>
      <c r="E8" s="345"/>
      <c r="F8" s="345"/>
      <c r="G8" s="345"/>
      <c r="H8" s="345"/>
      <c r="I8" s="345"/>
      <c r="J8" s="345"/>
      <c r="K8" s="345"/>
      <c r="L8" s="345"/>
      <c r="M8" s="345"/>
      <c r="N8" s="345"/>
    </row>
    <row r="9" spans="1:14" x14ac:dyDescent="0.3">
      <c r="A9" s="335" t="s">
        <v>143</v>
      </c>
      <c r="B9" s="335"/>
      <c r="C9" s="335"/>
      <c r="D9" s="335"/>
      <c r="E9" s="335"/>
      <c r="F9" s="335"/>
      <c r="G9" s="335"/>
      <c r="H9" s="335"/>
      <c r="I9" s="335"/>
      <c r="J9" s="335"/>
      <c r="K9" s="335"/>
      <c r="L9" s="335"/>
      <c r="M9" s="335"/>
      <c r="N9" s="335"/>
    </row>
    <row r="10" spans="1:14" x14ac:dyDescent="0.3">
      <c r="A10" s="2" t="s">
        <v>5</v>
      </c>
      <c r="B10" s="155"/>
      <c r="C10" s="155"/>
      <c r="D10" s="155"/>
      <c r="E10" s="155"/>
      <c r="F10" s="155"/>
      <c r="G10" s="155"/>
      <c r="H10" s="155"/>
      <c r="I10" s="155"/>
      <c r="J10" s="155"/>
      <c r="K10" s="155"/>
      <c r="L10" s="155"/>
      <c r="M10" s="155"/>
      <c r="N10" s="155"/>
    </row>
    <row r="11" spans="1:14" x14ac:dyDescent="0.3">
      <c r="A11" s="4" t="s">
        <v>6</v>
      </c>
      <c r="B11" s="155"/>
      <c r="C11" s="155"/>
      <c r="D11" s="155"/>
      <c r="E11" s="155"/>
      <c r="F11" s="155"/>
      <c r="G11" s="155"/>
      <c r="H11" s="155"/>
      <c r="I11" s="155"/>
      <c r="J11" s="155"/>
      <c r="K11" s="155"/>
      <c r="L11" s="155"/>
      <c r="M11" s="155"/>
      <c r="N11" s="155"/>
    </row>
    <row r="12" spans="1:14" x14ac:dyDescent="0.3">
      <c r="A12" s="335" t="s">
        <v>140</v>
      </c>
      <c r="B12" s="335"/>
      <c r="C12" s="335"/>
      <c r="D12" s="335"/>
      <c r="E12" s="335"/>
      <c r="F12" s="335"/>
      <c r="G12" s="335"/>
      <c r="H12" s="335"/>
      <c r="I12" s="335"/>
      <c r="J12" s="335"/>
      <c r="K12" s="335"/>
      <c r="L12" s="335"/>
      <c r="M12" s="335"/>
      <c r="N12" s="335"/>
    </row>
    <row r="13" spans="1:14" x14ac:dyDescent="0.3">
      <c r="A13" s="155"/>
      <c r="B13" s="155"/>
      <c r="C13" s="155"/>
      <c r="D13" s="155"/>
      <c r="E13" s="155"/>
      <c r="F13" s="155"/>
      <c r="G13" s="155"/>
      <c r="H13" s="155"/>
      <c r="I13" s="155"/>
      <c r="J13" s="155"/>
      <c r="K13" s="155"/>
      <c r="L13" s="155"/>
      <c r="M13" s="155"/>
      <c r="N13" s="155"/>
    </row>
    <row r="14" spans="1:14" x14ac:dyDescent="0.3">
      <c r="A14" s="154" t="s">
        <v>105</v>
      </c>
      <c r="B14" s="1"/>
      <c r="C14" s="1"/>
      <c r="D14" s="1"/>
      <c r="E14" s="1"/>
      <c r="F14" s="1"/>
      <c r="G14" s="1"/>
      <c r="H14" s="1"/>
      <c r="I14" s="1"/>
      <c r="J14" s="1"/>
      <c r="K14" s="1"/>
      <c r="L14" s="1"/>
      <c r="M14" s="1"/>
      <c r="N14" s="1"/>
    </row>
    <row r="15" spans="1:14" ht="30" customHeight="1" x14ac:dyDescent="0.3">
      <c r="A15" s="341" t="s">
        <v>537</v>
      </c>
      <c r="B15" s="341"/>
      <c r="C15" s="341"/>
      <c r="D15" s="341"/>
      <c r="E15" s="341"/>
      <c r="F15" s="341"/>
      <c r="G15" s="341"/>
      <c r="H15" s="341"/>
      <c r="I15" s="341"/>
      <c r="J15" s="341"/>
      <c r="K15" s="341"/>
      <c r="L15" s="341"/>
      <c r="M15" s="341"/>
      <c r="N15" s="341"/>
    </row>
  </sheetData>
  <mergeCells count="11">
    <mergeCell ref="A1:N1"/>
    <mergeCell ref="A15:N15"/>
    <mergeCell ref="B2:D2"/>
    <mergeCell ref="E2:G2"/>
    <mergeCell ref="H2:J2"/>
    <mergeCell ref="K2:M2"/>
    <mergeCell ref="N2:N3"/>
    <mergeCell ref="A9:N9"/>
    <mergeCell ref="A7:N7"/>
    <mergeCell ref="A8:N8"/>
    <mergeCell ref="A12:N12"/>
  </mergeCells>
  <pageMargins left="0.7" right="0.7" top="0.78740157499999996" bottom="0.78740157499999996" header="0.3" footer="0.3"/>
  <pageSetup paperSize="9"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5">
    <pageSetUpPr fitToPage="1"/>
  </sheetPr>
  <dimension ref="A1:C25"/>
  <sheetViews>
    <sheetView tabSelected="1" zoomScaleNormal="100" workbookViewId="0">
      <selection activeCell="F43" sqref="F43"/>
    </sheetView>
  </sheetViews>
  <sheetFormatPr defaultColWidth="9.109375" defaultRowHeight="13.8" x14ac:dyDescent="0.3"/>
  <cols>
    <col min="1" max="1" width="54.77734375" style="2" customWidth="1"/>
    <col min="2" max="2" width="13.44140625" style="2" customWidth="1"/>
    <col min="3" max="3" width="22.44140625" style="2" customWidth="1"/>
    <col min="4" max="5" width="9.109375" style="2"/>
    <col min="6" max="6" width="11.44140625" style="2" bestFit="1" customWidth="1"/>
    <col min="7" max="7" width="9.109375" style="2"/>
    <col min="8" max="8" width="11.44140625" style="2" bestFit="1" customWidth="1"/>
    <col min="9" max="16384" width="9.109375" style="2"/>
  </cols>
  <sheetData>
    <row r="1" spans="1:3" ht="40.049999999999997" customHeight="1" x14ac:dyDescent="0.3">
      <c r="A1" s="346" t="s">
        <v>402</v>
      </c>
      <c r="B1" s="347"/>
      <c r="C1" s="348"/>
    </row>
    <row r="2" spans="1:3" ht="40.049999999999997" customHeight="1" x14ac:dyDescent="0.3">
      <c r="A2" s="13" t="s">
        <v>586</v>
      </c>
      <c r="B2" s="8"/>
      <c r="C2" s="41"/>
    </row>
    <row r="3" spans="1:3" ht="15" customHeight="1" x14ac:dyDescent="0.3">
      <c r="A3" s="14" t="s">
        <v>44</v>
      </c>
      <c r="B3" s="198" t="s">
        <v>45</v>
      </c>
      <c r="C3" s="175" t="s">
        <v>108</v>
      </c>
    </row>
    <row r="4" spans="1:3" ht="15" customHeight="1" x14ac:dyDescent="0.3">
      <c r="A4" s="152" t="s">
        <v>58</v>
      </c>
      <c r="B4" s="8">
        <v>40</v>
      </c>
      <c r="C4" s="515">
        <v>4290</v>
      </c>
    </row>
    <row r="5" spans="1:3" ht="30" customHeight="1" x14ac:dyDescent="0.3">
      <c r="A5" s="152" t="s">
        <v>59</v>
      </c>
      <c r="B5" s="8">
        <v>208</v>
      </c>
      <c r="C5" s="515">
        <v>10851</v>
      </c>
    </row>
    <row r="6" spans="1:3" ht="30" customHeight="1" x14ac:dyDescent="0.3">
      <c r="A6" s="152" t="s">
        <v>60</v>
      </c>
      <c r="B6" s="8"/>
      <c r="C6" s="41"/>
    </row>
    <row r="7" spans="1:3" ht="15" customHeight="1" x14ac:dyDescent="0.3">
      <c r="A7" s="152" t="s">
        <v>61</v>
      </c>
      <c r="B7" s="8">
        <v>2</v>
      </c>
      <c r="C7" s="515">
        <v>14200</v>
      </c>
    </row>
    <row r="8" spans="1:3" ht="15" customHeight="1" x14ac:dyDescent="0.3">
      <c r="A8" s="152" t="s">
        <v>67</v>
      </c>
      <c r="B8" s="8"/>
      <c r="C8" s="41"/>
    </row>
    <row r="9" spans="1:3" ht="15" customHeight="1" x14ac:dyDescent="0.3">
      <c r="A9" s="152" t="s">
        <v>62</v>
      </c>
      <c r="B9" s="8"/>
      <c r="C9" s="41"/>
    </row>
    <row r="10" spans="1:3" ht="15" customHeight="1" x14ac:dyDescent="0.3">
      <c r="A10" s="183" t="s">
        <v>68</v>
      </c>
      <c r="B10" s="44">
        <v>298</v>
      </c>
      <c r="C10" s="516">
        <v>8816</v>
      </c>
    </row>
    <row r="11" spans="1:3" ht="15" customHeight="1" x14ac:dyDescent="0.3">
      <c r="A11" s="152" t="s">
        <v>63</v>
      </c>
      <c r="B11" s="8"/>
      <c r="C11" s="41"/>
    </row>
    <row r="12" spans="1:3" ht="15" customHeight="1" x14ac:dyDescent="0.3">
      <c r="A12" s="152" t="s">
        <v>64</v>
      </c>
      <c r="B12" s="8">
        <v>1</v>
      </c>
      <c r="C12" s="515">
        <v>181104</v>
      </c>
    </row>
    <row r="13" spans="1:3" ht="15" customHeight="1" x14ac:dyDescent="0.3">
      <c r="A13" s="152" t="s">
        <v>65</v>
      </c>
      <c r="B13" s="8">
        <v>17</v>
      </c>
      <c r="C13" s="515">
        <v>83309</v>
      </c>
    </row>
    <row r="14" spans="1:3" ht="15" customHeight="1" x14ac:dyDescent="0.3">
      <c r="A14" s="152" t="s">
        <v>66</v>
      </c>
      <c r="B14" s="8"/>
      <c r="C14" s="41"/>
    </row>
    <row r="15" spans="1:3" ht="15" customHeight="1" thickBot="1" x14ac:dyDescent="0.35">
      <c r="A15" s="21" t="s">
        <v>477</v>
      </c>
      <c r="B15" s="22">
        <f>SUM(B4:B9,B11:B14)</f>
        <v>268</v>
      </c>
      <c r="C15" s="211">
        <f>((C4*B4)+(C5*B5)+(C6*B6)+(C7*B7)+(C8*B8)+(C9*B9)+(C11*B11)+(C12*B12)+(C13*B13)+(C14*B14))/B15</f>
        <v>15128.227611940298</v>
      </c>
    </row>
    <row r="16" spans="1:3" ht="15" customHeight="1" x14ac:dyDescent="0.3">
      <c r="A16" s="1"/>
      <c r="B16" s="1"/>
      <c r="C16" s="1"/>
    </row>
    <row r="17" spans="1:3" ht="15" customHeight="1" x14ac:dyDescent="0.3">
      <c r="A17" s="126" t="s">
        <v>128</v>
      </c>
      <c r="B17" s="1"/>
      <c r="C17" s="1"/>
    </row>
    <row r="18" spans="1:3" ht="39" customHeight="1" x14ac:dyDescent="0.3">
      <c r="A18" s="349" t="s">
        <v>147</v>
      </c>
      <c r="B18" s="349"/>
      <c r="C18" s="349"/>
    </row>
    <row r="19" spans="1:3" ht="30" customHeight="1" x14ac:dyDescent="0.3">
      <c r="A19" s="349" t="s">
        <v>478</v>
      </c>
      <c r="B19" s="349"/>
      <c r="C19" s="349"/>
    </row>
    <row r="20" spans="1:3" ht="38.25" customHeight="1" x14ac:dyDescent="0.3">
      <c r="A20" s="330" t="s">
        <v>129</v>
      </c>
      <c r="B20" s="330"/>
      <c r="C20" s="330"/>
    </row>
    <row r="21" spans="1:3" ht="15" customHeight="1" x14ac:dyDescent="0.3"/>
    <row r="22" spans="1:3" ht="15" customHeight="1" x14ac:dyDescent="0.3"/>
    <row r="23" spans="1:3" ht="15" customHeight="1" x14ac:dyDescent="0.3"/>
    <row r="24" spans="1:3" ht="15" customHeight="1" x14ac:dyDescent="0.3"/>
    <row r="25" spans="1:3" ht="15" customHeight="1" x14ac:dyDescent="0.3"/>
  </sheetData>
  <mergeCells count="4">
    <mergeCell ref="A1:C1"/>
    <mergeCell ref="A18:C18"/>
    <mergeCell ref="A20:C20"/>
    <mergeCell ref="A19:C19"/>
  </mergeCells>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4">
    <pageSetUpPr fitToPage="1"/>
  </sheetPr>
  <dimension ref="A1:K11"/>
  <sheetViews>
    <sheetView zoomScaleNormal="100" workbookViewId="0">
      <selection activeCell="E39" sqref="E39"/>
    </sheetView>
  </sheetViews>
  <sheetFormatPr defaultColWidth="9.109375" defaultRowHeight="13.8" x14ac:dyDescent="0.3"/>
  <cols>
    <col min="1" max="1" width="47.77734375" style="2" customWidth="1"/>
    <col min="2" max="2" width="6.6640625" style="3" customWidth="1"/>
    <col min="3" max="3" width="8.33203125" style="1" customWidth="1"/>
    <col min="4" max="4" width="6.77734375" style="1" customWidth="1"/>
    <col min="5" max="5" width="8.44140625" style="1" customWidth="1"/>
    <col min="6" max="6" width="7.44140625" style="1" customWidth="1"/>
    <col min="7" max="7" width="8.6640625" style="1" customWidth="1"/>
    <col min="8" max="8" width="7" style="1" customWidth="1"/>
    <col min="9" max="16384" width="9.109375" style="1"/>
  </cols>
  <sheetData>
    <row r="1" spans="1:11" ht="25.5" customHeight="1" x14ac:dyDescent="0.3">
      <c r="A1" s="318" t="s">
        <v>400</v>
      </c>
      <c r="B1" s="309"/>
      <c r="C1" s="309"/>
      <c r="D1" s="309"/>
      <c r="E1" s="309"/>
      <c r="F1" s="309"/>
      <c r="G1" s="309"/>
      <c r="H1" s="309"/>
      <c r="I1" s="309"/>
      <c r="J1" s="310"/>
      <c r="K1" s="311"/>
    </row>
    <row r="2" spans="1:11" s="5" customFormat="1" ht="38.25" customHeight="1" x14ac:dyDescent="0.3">
      <c r="A2" s="357" t="s">
        <v>586</v>
      </c>
      <c r="B2" s="50"/>
      <c r="C2" s="356" t="s">
        <v>0</v>
      </c>
      <c r="D2" s="356"/>
      <c r="E2" s="356" t="s">
        <v>2</v>
      </c>
      <c r="F2" s="356"/>
      <c r="G2" s="356" t="s">
        <v>1</v>
      </c>
      <c r="H2" s="356"/>
      <c r="I2" s="354" t="s">
        <v>3</v>
      </c>
      <c r="J2" s="355"/>
      <c r="K2" s="51" t="s">
        <v>4</v>
      </c>
    </row>
    <row r="3" spans="1:11" s="5" customFormat="1" ht="15.75" customHeight="1" thickBot="1" x14ac:dyDescent="0.35">
      <c r="A3" s="358"/>
      <c r="B3" s="45"/>
      <c r="C3" s="46" t="s">
        <v>7</v>
      </c>
      <c r="D3" s="46" t="s">
        <v>8</v>
      </c>
      <c r="E3" s="46" t="s">
        <v>7</v>
      </c>
      <c r="F3" s="46" t="s">
        <v>8</v>
      </c>
      <c r="G3" s="46" t="s">
        <v>7</v>
      </c>
      <c r="H3" s="46" t="s">
        <v>8</v>
      </c>
      <c r="I3" s="115" t="s">
        <v>7</v>
      </c>
      <c r="J3" s="115" t="s">
        <v>8</v>
      </c>
      <c r="K3" s="40"/>
    </row>
    <row r="4" spans="1:11" s="5" customFormat="1" x14ac:dyDescent="0.3">
      <c r="A4" s="486" t="s">
        <v>557</v>
      </c>
      <c r="B4" s="487" t="s">
        <v>556</v>
      </c>
      <c r="C4" s="350"/>
      <c r="D4" s="351"/>
      <c r="E4" s="351"/>
      <c r="F4" s="351"/>
      <c r="G4" s="351"/>
      <c r="H4" s="351"/>
      <c r="I4" s="351"/>
      <c r="J4" s="351"/>
      <c r="K4" s="352"/>
    </row>
    <row r="5" spans="1:11" s="5" customFormat="1" x14ac:dyDescent="0.3">
      <c r="A5" s="161" t="s">
        <v>559</v>
      </c>
      <c r="B5" s="491" t="s">
        <v>558</v>
      </c>
      <c r="C5" s="9">
        <v>39</v>
      </c>
      <c r="D5" s="9">
        <v>0</v>
      </c>
      <c r="E5" s="9">
        <v>0</v>
      </c>
      <c r="F5" s="9">
        <v>0</v>
      </c>
      <c r="G5" s="9">
        <v>45</v>
      </c>
      <c r="H5" s="9">
        <v>0</v>
      </c>
      <c r="I5" s="113">
        <v>0</v>
      </c>
      <c r="J5" s="114">
        <v>4</v>
      </c>
      <c r="K5" s="17">
        <f t="shared" ref="K5:K8" si="0">SUM(C5:J5)</f>
        <v>88</v>
      </c>
    </row>
    <row r="6" spans="1:11" s="5" customFormat="1" x14ac:dyDescent="0.3">
      <c r="A6" s="102" t="s">
        <v>92</v>
      </c>
      <c r="B6" s="156" t="s">
        <v>93</v>
      </c>
      <c r="C6" s="12">
        <f>SUM(C5:C5)</f>
        <v>39</v>
      </c>
      <c r="D6" s="12">
        <f>SUM(D5:D5)</f>
        <v>0</v>
      </c>
      <c r="E6" s="12">
        <f>SUM(E5:E5)</f>
        <v>0</v>
      </c>
      <c r="F6" s="12">
        <f>SUM(F5:F5)</f>
        <v>0</v>
      </c>
      <c r="G6" s="12">
        <f>SUM(G5:G5)</f>
        <v>45</v>
      </c>
      <c r="H6" s="12">
        <f>SUM(H5:H5)</f>
        <v>0</v>
      </c>
      <c r="I6" s="12">
        <f>SUM(I5:I5)</f>
        <v>0</v>
      </c>
      <c r="J6" s="12">
        <f>SUM(J5:J5)</f>
        <v>4</v>
      </c>
      <c r="K6" s="17">
        <f>SUM(K5:K5)</f>
        <v>88</v>
      </c>
    </row>
    <row r="7" spans="1:11" s="5" customFormat="1" ht="15" customHeight="1" x14ac:dyDescent="0.3">
      <c r="A7" s="152" t="s">
        <v>74</v>
      </c>
      <c r="B7" s="96" t="s">
        <v>93</v>
      </c>
      <c r="C7" s="122">
        <v>27</v>
      </c>
      <c r="D7" s="122">
        <v>0</v>
      </c>
      <c r="E7" s="122">
        <v>0</v>
      </c>
      <c r="F7" s="122">
        <v>0</v>
      </c>
      <c r="G7" s="122">
        <v>36</v>
      </c>
      <c r="H7" s="122">
        <v>0</v>
      </c>
      <c r="I7" s="122">
        <v>0</v>
      </c>
      <c r="J7" s="122">
        <v>2</v>
      </c>
      <c r="K7" s="19">
        <f t="shared" si="0"/>
        <v>65</v>
      </c>
    </row>
    <row r="8" spans="1:11" s="5" customFormat="1" ht="15" customHeight="1" x14ac:dyDescent="0.3">
      <c r="A8" s="152" t="s">
        <v>78</v>
      </c>
      <c r="B8" s="96" t="s">
        <v>93</v>
      </c>
      <c r="C8" s="122">
        <v>7</v>
      </c>
      <c r="D8" s="122">
        <v>0</v>
      </c>
      <c r="E8" s="122">
        <v>0</v>
      </c>
      <c r="F8" s="122">
        <v>0</v>
      </c>
      <c r="G8" s="122">
        <v>1</v>
      </c>
      <c r="H8" s="122">
        <v>0</v>
      </c>
      <c r="I8" s="122">
        <v>0</v>
      </c>
      <c r="J8" s="122">
        <v>0</v>
      </c>
      <c r="K8" s="19">
        <f t="shared" si="0"/>
        <v>8</v>
      </c>
    </row>
    <row r="10" spans="1:11" ht="15" customHeight="1" x14ac:dyDescent="0.3">
      <c r="A10" s="353" t="s">
        <v>124</v>
      </c>
      <c r="B10" s="353"/>
      <c r="C10" s="353"/>
      <c r="D10" s="353"/>
      <c r="E10" s="353"/>
      <c r="F10" s="353"/>
      <c r="G10" s="353"/>
      <c r="H10" s="353"/>
      <c r="I10" s="353"/>
      <c r="J10" s="353"/>
      <c r="K10" s="353"/>
    </row>
    <row r="11" spans="1:11" ht="15" customHeight="1" x14ac:dyDescent="0.3">
      <c r="A11" s="353" t="s">
        <v>144</v>
      </c>
      <c r="B11" s="353"/>
      <c r="C11" s="353"/>
      <c r="D11" s="353"/>
      <c r="E11" s="353"/>
      <c r="F11" s="353"/>
      <c r="G11" s="353"/>
      <c r="H11" s="353"/>
      <c r="I11" s="353"/>
      <c r="J11" s="353"/>
      <c r="K11" s="353"/>
    </row>
  </sheetData>
  <mergeCells count="9">
    <mergeCell ref="C4:K4"/>
    <mergeCell ref="A10:K10"/>
    <mergeCell ref="A11:K11"/>
    <mergeCell ref="I2:J2"/>
    <mergeCell ref="A1:K1"/>
    <mergeCell ref="C2:D2"/>
    <mergeCell ref="E2:F2"/>
    <mergeCell ref="G2:H2"/>
    <mergeCell ref="A2:A3"/>
  </mergeCells>
  <pageMargins left="0.25" right="0.25" top="0.75" bottom="0.75" header="0.3" footer="0.3"/>
  <pageSetup paperSize="9" scale="85" orientation="portrait" r:id="rId1"/>
  <ignoredErrors>
    <ignoredError sqref="K6"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6">
    <pageSetUpPr fitToPage="1"/>
  </sheetPr>
  <dimension ref="A1:W10"/>
  <sheetViews>
    <sheetView zoomScaleNormal="100" workbookViewId="0">
      <selection activeCell="A4" sqref="A4:B5"/>
    </sheetView>
  </sheetViews>
  <sheetFormatPr defaultColWidth="9.109375" defaultRowHeight="13.8" x14ac:dyDescent="0.3"/>
  <cols>
    <col min="1" max="1" width="47.77734375" style="2" customWidth="1"/>
    <col min="2" max="2" width="6.6640625" style="3" customWidth="1"/>
    <col min="3" max="3" width="10.44140625" style="3" customWidth="1"/>
    <col min="4" max="4" width="8.33203125" style="1" customWidth="1"/>
    <col min="5" max="5" width="7.44140625" style="1" customWidth="1"/>
    <col min="6" max="7" width="9.109375" style="1" customWidth="1"/>
    <col min="8" max="8" width="8.44140625" style="1" customWidth="1"/>
    <col min="9" max="9" width="7.44140625" style="1" customWidth="1"/>
    <col min="10" max="12" width="8.6640625" style="1" customWidth="1"/>
    <col min="13" max="13" width="8.109375" style="1" customWidth="1"/>
    <col min="14" max="15" width="8.44140625" style="1" customWidth="1"/>
    <col min="16" max="16" width="8.109375" style="1" customWidth="1"/>
    <col min="17" max="16384" width="9.109375" style="1"/>
  </cols>
  <sheetData>
    <row r="1" spans="1:23" ht="25.5" customHeight="1" x14ac:dyDescent="0.3">
      <c r="A1" s="308" t="s">
        <v>401</v>
      </c>
      <c r="B1" s="309"/>
      <c r="C1" s="309"/>
      <c r="D1" s="309"/>
      <c r="E1" s="309"/>
      <c r="F1" s="309"/>
      <c r="G1" s="309"/>
      <c r="H1" s="309"/>
      <c r="I1" s="309"/>
      <c r="J1" s="309"/>
      <c r="K1" s="309"/>
      <c r="L1" s="309"/>
      <c r="M1" s="309"/>
      <c r="N1" s="309"/>
      <c r="O1" s="309"/>
      <c r="P1" s="309"/>
      <c r="Q1" s="309"/>
      <c r="R1" s="311"/>
      <c r="T1" s="81"/>
      <c r="U1" s="75"/>
      <c r="V1" s="75"/>
      <c r="W1" s="75"/>
    </row>
    <row r="2" spans="1:23" s="5" customFormat="1" ht="38.25" customHeight="1" x14ac:dyDescent="0.3">
      <c r="A2" s="363" t="s">
        <v>586</v>
      </c>
      <c r="B2" s="364"/>
      <c r="C2" s="359" t="s">
        <v>0</v>
      </c>
      <c r="D2" s="360"/>
      <c r="E2" s="360"/>
      <c r="F2" s="361"/>
      <c r="G2" s="359" t="s">
        <v>2</v>
      </c>
      <c r="H2" s="360"/>
      <c r="I2" s="360"/>
      <c r="J2" s="361"/>
      <c r="K2" s="359" t="s">
        <v>1</v>
      </c>
      <c r="L2" s="360"/>
      <c r="M2" s="360"/>
      <c r="N2" s="361"/>
      <c r="O2" s="359" t="s">
        <v>3</v>
      </c>
      <c r="P2" s="360"/>
      <c r="Q2" s="360"/>
      <c r="R2" s="362"/>
    </row>
    <row r="3" spans="1:23" s="5" customFormat="1" ht="51.75" customHeight="1" thickBot="1" x14ac:dyDescent="0.35">
      <c r="A3" s="365"/>
      <c r="B3" s="366"/>
      <c r="C3" s="159" t="s">
        <v>488</v>
      </c>
      <c r="D3" s="159" t="s">
        <v>22</v>
      </c>
      <c r="E3" s="159" t="s">
        <v>79</v>
      </c>
      <c r="F3" s="159" t="s">
        <v>80</v>
      </c>
      <c r="G3" s="159" t="s">
        <v>488</v>
      </c>
      <c r="H3" s="159" t="s">
        <v>22</v>
      </c>
      <c r="I3" s="159" t="s">
        <v>79</v>
      </c>
      <c r="J3" s="159" t="s">
        <v>80</v>
      </c>
      <c r="K3" s="159" t="s">
        <v>488</v>
      </c>
      <c r="L3" s="159" t="s">
        <v>22</v>
      </c>
      <c r="M3" s="159" t="s">
        <v>79</v>
      </c>
      <c r="N3" s="159" t="s">
        <v>80</v>
      </c>
      <c r="O3" s="159" t="s">
        <v>488</v>
      </c>
      <c r="P3" s="159" t="s">
        <v>22</v>
      </c>
      <c r="Q3" s="159" t="s">
        <v>79</v>
      </c>
      <c r="R3" s="160" t="s">
        <v>80</v>
      </c>
    </row>
    <row r="4" spans="1:23" s="2" customFormat="1" x14ac:dyDescent="0.3">
      <c r="A4" s="486" t="s">
        <v>557</v>
      </c>
      <c r="B4" s="487" t="s">
        <v>556</v>
      </c>
      <c r="C4" s="103"/>
      <c r="D4" s="104"/>
      <c r="E4" s="104"/>
      <c r="F4" s="104"/>
      <c r="G4" s="104"/>
      <c r="H4" s="104"/>
      <c r="I4" s="104"/>
      <c r="J4" s="104"/>
      <c r="K4" s="104"/>
      <c r="L4" s="104"/>
      <c r="M4" s="104"/>
      <c r="N4" s="104"/>
      <c r="O4" s="104"/>
      <c r="P4" s="104"/>
      <c r="Q4" s="104"/>
      <c r="R4" s="105"/>
    </row>
    <row r="5" spans="1:23" x14ac:dyDescent="0.3">
      <c r="A5" s="161" t="s">
        <v>559</v>
      </c>
      <c r="B5" s="491" t="s">
        <v>558</v>
      </c>
      <c r="C5" s="287">
        <v>197</v>
      </c>
      <c r="D5" s="288">
        <v>197</v>
      </c>
      <c r="E5" s="288">
        <v>94</v>
      </c>
      <c r="F5" s="289">
        <v>80</v>
      </c>
      <c r="G5" s="290">
        <v>0</v>
      </c>
      <c r="H5" s="288">
        <v>0</v>
      </c>
      <c r="I5" s="288">
        <v>0</v>
      </c>
      <c r="J5" s="291">
        <v>0</v>
      </c>
      <c r="K5" s="287">
        <v>82</v>
      </c>
      <c r="L5" s="288">
        <v>84</v>
      </c>
      <c r="M5" s="288">
        <v>53</v>
      </c>
      <c r="N5" s="289">
        <v>47</v>
      </c>
      <c r="O5" s="290">
        <v>12</v>
      </c>
      <c r="P5" s="288">
        <v>13</v>
      </c>
      <c r="Q5" s="288">
        <v>8</v>
      </c>
      <c r="R5" s="291">
        <v>7</v>
      </c>
      <c r="S5" s="292"/>
    </row>
    <row r="6" spans="1:23" x14ac:dyDescent="0.3">
      <c r="A6" s="102" t="s">
        <v>92</v>
      </c>
      <c r="B6" s="156" t="s">
        <v>93</v>
      </c>
      <c r="C6" s="212">
        <v>197</v>
      </c>
      <c r="D6" s="213">
        <f>SUM(D5:D5)</f>
        <v>197</v>
      </c>
      <c r="E6" s="213">
        <f>SUM(E5:E5)</f>
        <v>94</v>
      </c>
      <c r="F6" s="213">
        <f>SUM(F5:F5)</f>
        <v>80</v>
      </c>
      <c r="G6" s="213">
        <v>0</v>
      </c>
      <c r="H6" s="213">
        <f>SUM(H5:H5)</f>
        <v>0</v>
      </c>
      <c r="I6" s="213">
        <f>SUM(I5:I5)</f>
        <v>0</v>
      </c>
      <c r="J6" s="213">
        <f>SUM(J5:J5)</f>
        <v>0</v>
      </c>
      <c r="K6" s="213">
        <v>82</v>
      </c>
      <c r="L6" s="213">
        <f>SUM(L5:L5)</f>
        <v>84</v>
      </c>
      <c r="M6" s="213">
        <f>SUM(M5:M5)</f>
        <v>53</v>
      </c>
      <c r="N6" s="213">
        <f>SUM(N5:N5)</f>
        <v>47</v>
      </c>
      <c r="O6" s="213">
        <v>12</v>
      </c>
      <c r="P6" s="213">
        <f>SUM(P5:P5)</f>
        <v>13</v>
      </c>
      <c r="Q6" s="213">
        <f>SUM(Q5:Q5)</f>
        <v>8</v>
      </c>
      <c r="R6" s="214">
        <f>SUM(R5:R5)</f>
        <v>7</v>
      </c>
    </row>
    <row r="8" spans="1:23" x14ac:dyDescent="0.3">
      <c r="A8" s="4" t="s">
        <v>142</v>
      </c>
    </row>
    <row r="9" spans="1:23" x14ac:dyDescent="0.3">
      <c r="A9" s="2" t="s">
        <v>5</v>
      </c>
      <c r="C9" s="4"/>
    </row>
    <row r="10" spans="1:23" x14ac:dyDescent="0.3">
      <c r="A10" s="4" t="s">
        <v>6</v>
      </c>
    </row>
  </sheetData>
  <mergeCells count="6">
    <mergeCell ref="A1:R1"/>
    <mergeCell ref="C2:F2"/>
    <mergeCell ref="G2:J2"/>
    <mergeCell ref="K2:N2"/>
    <mergeCell ref="O2:R2"/>
    <mergeCell ref="A2:B3"/>
  </mergeCells>
  <pageMargins left="0.7" right="0.7" top="0.75" bottom="0.75" header="0.3" footer="0.3"/>
  <pageSetup paperSize="9" scale="5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13"/>
  <sheetViews>
    <sheetView workbookViewId="0">
      <selection activeCell="A7" sqref="A7:N7"/>
    </sheetView>
  </sheetViews>
  <sheetFormatPr defaultColWidth="9.109375" defaultRowHeight="14.4" x14ac:dyDescent="0.3"/>
  <cols>
    <col min="1" max="1" width="28.109375" style="2" customWidth="1"/>
    <col min="2" max="2" width="12.6640625" style="3" customWidth="1"/>
    <col min="3" max="3" width="9.33203125" style="1" customWidth="1"/>
    <col min="4" max="4" width="8.44140625" style="1" customWidth="1"/>
    <col min="5" max="5" width="9" style="1" customWidth="1"/>
    <col min="6" max="6" width="9.109375" style="1" customWidth="1"/>
    <col min="7" max="7" width="9" style="1" customWidth="1"/>
    <col min="8" max="8" width="17.44140625" style="1" customWidth="1"/>
    <col min="9" max="9" width="10.44140625" style="1" customWidth="1"/>
    <col min="10" max="10" width="13.33203125" style="1" customWidth="1"/>
    <col min="11" max="11" width="15.33203125" style="1" customWidth="1"/>
    <col min="12" max="12" width="13.33203125" style="1" customWidth="1"/>
    <col min="13" max="13" width="14.77734375" style="1" customWidth="1"/>
    <col min="14" max="14" width="11.77734375" style="1" customWidth="1"/>
    <col min="15" max="18" width="9.109375" style="56"/>
    <col min="19" max="16384" width="9.109375" style="1"/>
  </cols>
  <sheetData>
    <row r="1" spans="1:24" ht="28.5" customHeight="1" thickBot="1" x14ac:dyDescent="0.35">
      <c r="A1" s="368" t="s">
        <v>509</v>
      </c>
      <c r="B1" s="369"/>
      <c r="C1" s="369"/>
      <c r="D1" s="369"/>
      <c r="E1" s="369"/>
      <c r="F1" s="369"/>
      <c r="G1" s="369"/>
      <c r="H1" s="369"/>
      <c r="I1" s="369"/>
      <c r="J1" s="369"/>
      <c r="K1" s="369"/>
      <c r="L1" s="369"/>
      <c r="M1" s="370"/>
      <c r="N1" s="371"/>
    </row>
    <row r="2" spans="1:24" s="5" customFormat="1" ht="16.5" customHeight="1" x14ac:dyDescent="0.3">
      <c r="A2" s="376"/>
      <c r="B2" s="381" t="s">
        <v>23</v>
      </c>
      <c r="C2" s="382"/>
      <c r="D2" s="382"/>
      <c r="E2" s="382"/>
      <c r="F2" s="382"/>
      <c r="G2" s="382"/>
      <c r="H2" s="382"/>
      <c r="I2" s="383"/>
      <c r="J2" s="378" t="s">
        <v>589</v>
      </c>
      <c r="K2" s="379"/>
      <c r="L2" s="380"/>
      <c r="M2" s="372" t="s">
        <v>510</v>
      </c>
      <c r="N2" s="344" t="s">
        <v>84</v>
      </c>
      <c r="Q2" s="1"/>
      <c r="R2" s="1"/>
      <c r="S2" s="1"/>
      <c r="T2" s="1"/>
    </row>
    <row r="3" spans="1:24" s="5" customFormat="1" ht="52.5" customHeight="1" thickBot="1" x14ac:dyDescent="0.35">
      <c r="A3" s="358"/>
      <c r="B3" s="246" t="s">
        <v>125</v>
      </c>
      <c r="C3" s="246" t="s">
        <v>24</v>
      </c>
      <c r="D3" s="246" t="s">
        <v>25</v>
      </c>
      <c r="E3" s="246" t="s">
        <v>26</v>
      </c>
      <c r="F3" s="246" t="s">
        <v>27</v>
      </c>
      <c r="G3" s="246" t="s">
        <v>28</v>
      </c>
      <c r="H3" s="246" t="s">
        <v>70</v>
      </c>
      <c r="I3" s="298" t="s">
        <v>560</v>
      </c>
      <c r="J3" s="47" t="s">
        <v>511</v>
      </c>
      <c r="K3" s="47" t="s">
        <v>561</v>
      </c>
      <c r="L3" s="47" t="s">
        <v>512</v>
      </c>
      <c r="M3" s="373"/>
      <c r="N3" s="374"/>
      <c r="Q3" s="1"/>
      <c r="R3" s="1"/>
      <c r="S3" s="1"/>
      <c r="T3" s="1"/>
    </row>
    <row r="4" spans="1:24" ht="15" customHeight="1" x14ac:dyDescent="0.3">
      <c r="A4" s="101" t="s">
        <v>586</v>
      </c>
      <c r="B4" s="296">
        <f>SUM(C4:H4)</f>
        <v>50.8</v>
      </c>
      <c r="C4" s="296">
        <v>5.05</v>
      </c>
      <c r="D4" s="296">
        <v>12.4</v>
      </c>
      <c r="E4" s="296">
        <v>32.35</v>
      </c>
      <c r="F4" s="296" t="s">
        <v>588</v>
      </c>
      <c r="G4" s="296">
        <v>1</v>
      </c>
      <c r="H4" s="273"/>
      <c r="I4" s="273"/>
      <c r="J4" s="273"/>
      <c r="K4" s="296">
        <v>5.4</v>
      </c>
      <c r="L4" s="273"/>
      <c r="M4" s="296">
        <v>25.8</v>
      </c>
      <c r="N4" s="274">
        <f t="shared" ref="N4:N5" si="0">SUM(B4,J4:M4)</f>
        <v>82</v>
      </c>
      <c r="O4" s="1"/>
      <c r="P4" s="1"/>
      <c r="Q4" s="1"/>
      <c r="R4" s="1"/>
    </row>
    <row r="5" spans="1:24" ht="15" customHeight="1" thickBot="1" x14ac:dyDescent="0.35">
      <c r="A5" s="283" t="s">
        <v>590</v>
      </c>
      <c r="B5" s="297">
        <f>SUM(C5:H5)</f>
        <v>15.850000000000001</v>
      </c>
      <c r="C5" s="297" t="s">
        <v>588</v>
      </c>
      <c r="D5" s="297">
        <v>2.7</v>
      </c>
      <c r="E5" s="297">
        <v>12.15</v>
      </c>
      <c r="F5" s="297" t="s">
        <v>588</v>
      </c>
      <c r="G5" s="297">
        <v>1</v>
      </c>
      <c r="H5" s="284"/>
      <c r="I5" s="284"/>
      <c r="J5" s="284"/>
      <c r="K5" s="297">
        <v>2</v>
      </c>
      <c r="L5" s="284"/>
      <c r="M5" s="297">
        <v>20.3</v>
      </c>
      <c r="N5" s="284">
        <f t="shared" si="0"/>
        <v>38.150000000000006</v>
      </c>
      <c r="O5" s="1"/>
      <c r="P5" s="1"/>
      <c r="Q5" s="1"/>
      <c r="R5" s="1"/>
    </row>
    <row r="6" spans="1:24" ht="12.75" customHeight="1" x14ac:dyDescent="0.3">
      <c r="A6" s="124"/>
      <c r="B6" s="125"/>
      <c r="C6" s="126"/>
      <c r="D6" s="126"/>
      <c r="E6" s="126"/>
      <c r="F6" s="126"/>
      <c r="G6" s="126"/>
      <c r="H6" s="126"/>
      <c r="I6" s="126"/>
      <c r="J6" s="126"/>
      <c r="K6" s="126"/>
      <c r="L6" s="126"/>
      <c r="M6" s="126"/>
      <c r="N6" s="126"/>
      <c r="O6" s="57"/>
      <c r="P6" s="57"/>
      <c r="Q6" s="57"/>
      <c r="R6" s="57"/>
      <c r="S6" s="49"/>
    </row>
    <row r="7" spans="1:24" ht="27" customHeight="1" x14ac:dyDescent="0.3">
      <c r="A7" s="375" t="s">
        <v>513</v>
      </c>
      <c r="B7" s="375"/>
      <c r="C7" s="375"/>
      <c r="D7" s="375"/>
      <c r="E7" s="375"/>
      <c r="F7" s="375"/>
      <c r="G7" s="375"/>
      <c r="H7" s="375"/>
      <c r="I7" s="375"/>
      <c r="J7" s="375"/>
      <c r="K7" s="375"/>
      <c r="L7" s="375"/>
      <c r="M7" s="375"/>
      <c r="N7" s="375"/>
      <c r="O7" s="57"/>
      <c r="P7" s="57"/>
      <c r="Q7" s="57"/>
      <c r="R7" s="57"/>
      <c r="S7" s="49"/>
    </row>
    <row r="8" spans="1:24" ht="15" customHeight="1" x14ac:dyDescent="0.3">
      <c r="A8" s="377" t="s">
        <v>514</v>
      </c>
      <c r="B8" s="377"/>
      <c r="C8" s="377"/>
      <c r="D8" s="377"/>
      <c r="E8" s="377"/>
      <c r="F8" s="377"/>
      <c r="G8" s="377"/>
      <c r="H8" s="377"/>
      <c r="I8" s="377"/>
      <c r="J8" s="377"/>
      <c r="K8" s="377"/>
      <c r="L8" s="377"/>
      <c r="M8" s="377"/>
      <c r="N8" s="377"/>
      <c r="O8" s="73"/>
      <c r="P8" s="73"/>
      <c r="Q8" s="73"/>
      <c r="R8" s="73"/>
      <c r="S8" s="49"/>
    </row>
    <row r="9" spans="1:24" ht="45" customHeight="1" x14ac:dyDescent="0.3">
      <c r="A9" s="375" t="s">
        <v>527</v>
      </c>
      <c r="B9" s="375"/>
      <c r="C9" s="375"/>
      <c r="D9" s="375"/>
      <c r="E9" s="375"/>
      <c r="F9" s="375"/>
      <c r="G9" s="375"/>
      <c r="H9" s="375"/>
      <c r="I9" s="375"/>
      <c r="J9" s="375"/>
      <c r="K9" s="375"/>
      <c r="L9" s="375"/>
      <c r="M9" s="375"/>
      <c r="N9" s="375"/>
      <c r="O9" s="73"/>
      <c r="P9" s="73"/>
      <c r="Q9" s="73"/>
      <c r="R9" s="73"/>
      <c r="S9" s="49"/>
    </row>
    <row r="10" spans="1:24" ht="30" customHeight="1" x14ac:dyDescent="0.3">
      <c r="A10" s="375" t="s">
        <v>516</v>
      </c>
      <c r="B10" s="375"/>
      <c r="C10" s="375"/>
      <c r="D10" s="375"/>
      <c r="E10" s="375"/>
      <c r="F10" s="375"/>
      <c r="G10" s="375"/>
      <c r="H10" s="375"/>
      <c r="I10" s="375"/>
      <c r="J10" s="375"/>
      <c r="K10" s="375"/>
      <c r="L10" s="375"/>
      <c r="M10" s="375"/>
      <c r="N10" s="375"/>
      <c r="O10" s="109"/>
      <c r="P10" s="109"/>
      <c r="Q10" s="109"/>
      <c r="R10" s="109"/>
      <c r="S10" s="109"/>
      <c r="T10" s="109"/>
      <c r="U10" s="109"/>
      <c r="V10" s="109"/>
      <c r="W10" s="109"/>
      <c r="X10" s="109"/>
    </row>
    <row r="11" spans="1:24" ht="16.5" customHeight="1" x14ac:dyDescent="0.3">
      <c r="A11" s="375" t="s">
        <v>517</v>
      </c>
      <c r="B11" s="375"/>
      <c r="C11" s="375"/>
      <c r="D11" s="375"/>
      <c r="E11" s="375"/>
      <c r="F11" s="375"/>
      <c r="G11" s="375"/>
      <c r="H11" s="375"/>
      <c r="I11" s="375"/>
      <c r="J11" s="375"/>
      <c r="K11" s="375"/>
      <c r="L11" s="375"/>
      <c r="M11" s="375"/>
      <c r="N11" s="375"/>
    </row>
    <row r="12" spans="1:24" x14ac:dyDescent="0.3">
      <c r="A12" s="375" t="s">
        <v>518</v>
      </c>
      <c r="B12" s="375"/>
      <c r="C12" s="375"/>
      <c r="D12" s="375"/>
      <c r="E12" s="375"/>
      <c r="F12" s="375"/>
      <c r="G12" s="375"/>
      <c r="H12" s="375"/>
      <c r="I12" s="375"/>
      <c r="J12" s="375"/>
      <c r="K12" s="375"/>
      <c r="L12" s="375"/>
      <c r="M12" s="375"/>
      <c r="N12" s="375"/>
    </row>
    <row r="13" spans="1:24" s="56" customFormat="1" x14ac:dyDescent="0.3">
      <c r="A13" s="367"/>
      <c r="B13" s="367"/>
      <c r="C13" s="367"/>
      <c r="D13" s="367"/>
      <c r="E13" s="367"/>
      <c r="F13" s="367"/>
      <c r="G13" s="367"/>
      <c r="H13" s="367"/>
      <c r="I13" s="367"/>
      <c r="J13" s="367"/>
      <c r="K13" s="367"/>
      <c r="L13" s="367"/>
      <c r="M13" s="367"/>
      <c r="N13" s="367"/>
      <c r="S13" s="1"/>
    </row>
  </sheetData>
  <mergeCells count="13">
    <mergeCell ref="A13:N13"/>
    <mergeCell ref="A1:N1"/>
    <mergeCell ref="M2:M3"/>
    <mergeCell ref="N2:N3"/>
    <mergeCell ref="A7:N7"/>
    <mergeCell ref="A2:A3"/>
    <mergeCell ref="A8:N8"/>
    <mergeCell ref="A9:N9"/>
    <mergeCell ref="A10:N10"/>
    <mergeCell ref="A11:N11"/>
    <mergeCell ref="A12:N12"/>
    <mergeCell ref="J2:L2"/>
    <mergeCell ref="B2:I2"/>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Y23"/>
  <sheetViews>
    <sheetView zoomScaleNormal="100" workbookViewId="0">
      <selection activeCell="A2" sqref="A2:A4"/>
    </sheetView>
  </sheetViews>
  <sheetFormatPr defaultColWidth="9.109375" defaultRowHeight="13.8" x14ac:dyDescent="0.3"/>
  <cols>
    <col min="1" max="1" width="21.33203125" style="2" customWidth="1"/>
    <col min="2" max="25" width="8.77734375" style="1" customWidth="1"/>
    <col min="26" max="16384" width="9.109375" style="1"/>
  </cols>
  <sheetData>
    <row r="1" spans="1:25" ht="26.25" customHeight="1" thickBot="1" x14ac:dyDescent="0.35">
      <c r="A1" s="392" t="s">
        <v>591</v>
      </c>
      <c r="B1" s="393"/>
      <c r="C1" s="393"/>
      <c r="D1" s="393"/>
      <c r="E1" s="393"/>
      <c r="F1" s="393"/>
      <c r="G1" s="393"/>
      <c r="H1" s="393"/>
      <c r="I1" s="393"/>
      <c r="J1" s="393"/>
      <c r="K1" s="393"/>
      <c r="L1" s="393"/>
      <c r="M1" s="393"/>
      <c r="N1" s="393"/>
      <c r="O1" s="393"/>
      <c r="P1" s="393"/>
      <c r="Q1" s="393"/>
      <c r="R1" s="393"/>
      <c r="S1" s="393"/>
      <c r="T1" s="393"/>
      <c r="U1" s="393"/>
      <c r="V1" s="393"/>
      <c r="W1" s="393"/>
      <c r="X1" s="393"/>
      <c r="Y1" s="394"/>
    </row>
    <row r="2" spans="1:25" s="5" customFormat="1" ht="17.25" customHeight="1" x14ac:dyDescent="0.3">
      <c r="A2" s="387" t="s">
        <v>586</v>
      </c>
      <c r="B2" s="389" t="s">
        <v>23</v>
      </c>
      <c r="C2" s="390"/>
      <c r="D2" s="390"/>
      <c r="E2" s="390"/>
      <c r="F2" s="390"/>
      <c r="G2" s="390"/>
      <c r="H2" s="390"/>
      <c r="I2" s="390"/>
      <c r="J2" s="390"/>
      <c r="K2" s="390"/>
      <c r="L2" s="390"/>
      <c r="M2" s="390"/>
      <c r="N2" s="390"/>
      <c r="O2" s="391"/>
      <c r="P2" s="389" t="s">
        <v>589</v>
      </c>
      <c r="Q2" s="390"/>
      <c r="R2" s="390"/>
      <c r="S2" s="390"/>
      <c r="T2" s="390"/>
      <c r="U2" s="390"/>
      <c r="V2" s="395" t="s">
        <v>510</v>
      </c>
      <c r="W2" s="396"/>
      <c r="X2" s="399" t="s">
        <v>4</v>
      </c>
      <c r="Y2" s="402" t="s">
        <v>126</v>
      </c>
    </row>
    <row r="3" spans="1:25" s="5" customFormat="1" ht="52.5" customHeight="1" x14ac:dyDescent="0.3">
      <c r="A3" s="376"/>
      <c r="B3" s="384" t="s">
        <v>24</v>
      </c>
      <c r="C3" s="384"/>
      <c r="D3" s="384" t="s">
        <v>25</v>
      </c>
      <c r="E3" s="384"/>
      <c r="F3" s="384" t="s">
        <v>26</v>
      </c>
      <c r="G3" s="384"/>
      <c r="H3" s="384" t="s">
        <v>27</v>
      </c>
      <c r="I3" s="384"/>
      <c r="J3" s="384" t="s">
        <v>28</v>
      </c>
      <c r="K3" s="384"/>
      <c r="L3" s="384" t="s">
        <v>57</v>
      </c>
      <c r="M3" s="384"/>
      <c r="N3" s="385" t="s">
        <v>560</v>
      </c>
      <c r="O3" s="386"/>
      <c r="P3" s="385" t="s">
        <v>511</v>
      </c>
      <c r="Q3" s="386"/>
      <c r="R3" s="385" t="s">
        <v>561</v>
      </c>
      <c r="S3" s="386"/>
      <c r="T3" s="385" t="s">
        <v>512</v>
      </c>
      <c r="U3" s="386"/>
      <c r="V3" s="397"/>
      <c r="W3" s="398"/>
      <c r="X3" s="400"/>
      <c r="Y3" s="403"/>
    </row>
    <row r="4" spans="1:25" s="5" customFormat="1" ht="13.5" customHeight="1" thickBot="1" x14ac:dyDescent="0.35">
      <c r="A4" s="358"/>
      <c r="B4" s="47" t="s">
        <v>4</v>
      </c>
      <c r="C4" s="47" t="s">
        <v>29</v>
      </c>
      <c r="D4" s="47" t="s">
        <v>4</v>
      </c>
      <c r="E4" s="47" t="s">
        <v>29</v>
      </c>
      <c r="F4" s="47" t="s">
        <v>4</v>
      </c>
      <c r="G4" s="47" t="s">
        <v>29</v>
      </c>
      <c r="H4" s="47" t="s">
        <v>4</v>
      </c>
      <c r="I4" s="47" t="s">
        <v>29</v>
      </c>
      <c r="J4" s="47" t="s">
        <v>4</v>
      </c>
      <c r="K4" s="47" t="s">
        <v>29</v>
      </c>
      <c r="L4" s="47" t="s">
        <v>4</v>
      </c>
      <c r="M4" s="47" t="s">
        <v>29</v>
      </c>
      <c r="N4" s="47" t="s">
        <v>4</v>
      </c>
      <c r="O4" s="47" t="s">
        <v>29</v>
      </c>
      <c r="P4" s="47" t="s">
        <v>4</v>
      </c>
      <c r="Q4" s="47" t="s">
        <v>29</v>
      </c>
      <c r="R4" s="47" t="s">
        <v>4</v>
      </c>
      <c r="S4" s="47" t="s">
        <v>29</v>
      </c>
      <c r="T4" s="47" t="s">
        <v>4</v>
      </c>
      <c r="U4" s="47" t="s">
        <v>29</v>
      </c>
      <c r="V4" s="47" t="s">
        <v>4</v>
      </c>
      <c r="W4" s="47" t="s">
        <v>29</v>
      </c>
      <c r="X4" s="401"/>
      <c r="Y4" s="404"/>
    </row>
    <row r="5" spans="1:25" s="6" customFormat="1" ht="12.75" customHeight="1" x14ac:dyDescent="0.3">
      <c r="A5" s="171" t="s">
        <v>30</v>
      </c>
      <c r="B5" s="172" t="s">
        <v>588</v>
      </c>
      <c r="C5" s="172" t="s">
        <v>588</v>
      </c>
      <c r="D5" s="172" t="s">
        <v>588</v>
      </c>
      <c r="E5" s="172" t="s">
        <v>588</v>
      </c>
      <c r="F5" s="172">
        <v>2</v>
      </c>
      <c r="G5" s="172">
        <v>1</v>
      </c>
      <c r="H5" s="172" t="s">
        <v>588</v>
      </c>
      <c r="I5" s="172" t="s">
        <v>588</v>
      </c>
      <c r="J5" s="172" t="s">
        <v>588</v>
      </c>
      <c r="K5" s="172" t="s">
        <v>588</v>
      </c>
      <c r="L5" s="172"/>
      <c r="M5" s="172"/>
      <c r="N5" s="172"/>
      <c r="O5" s="172"/>
      <c r="P5" s="172"/>
      <c r="Q5" s="172"/>
      <c r="R5" s="172" t="s">
        <v>588</v>
      </c>
      <c r="S5" s="172" t="s">
        <v>588</v>
      </c>
      <c r="T5" s="172"/>
      <c r="U5" s="172"/>
      <c r="V5" s="172">
        <v>2</v>
      </c>
      <c r="W5" s="172">
        <v>2</v>
      </c>
      <c r="X5" s="215">
        <f>SUM(B5,D5,F5,H5,J5,L5,N5,P5,R5,T5,V5)</f>
        <v>4</v>
      </c>
      <c r="Y5" s="169">
        <f>SUM(C5,E5,G5,I5,K5,M5,O5,Q5,S5,U5,W5)</f>
        <v>3</v>
      </c>
    </row>
    <row r="6" spans="1:25" s="6" customFormat="1" ht="12.75" customHeight="1" x14ac:dyDescent="0.3">
      <c r="A6" s="27" t="s">
        <v>31</v>
      </c>
      <c r="B6" s="173" t="s">
        <v>588</v>
      </c>
      <c r="C6" s="173" t="s">
        <v>588</v>
      </c>
      <c r="D6" s="173" t="s">
        <v>588</v>
      </c>
      <c r="E6" s="173" t="s">
        <v>588</v>
      </c>
      <c r="F6" s="173">
        <v>6</v>
      </c>
      <c r="G6" s="173">
        <v>2</v>
      </c>
      <c r="H6" s="173" t="s">
        <v>588</v>
      </c>
      <c r="I6" s="173" t="s">
        <v>588</v>
      </c>
      <c r="J6" s="173" t="s">
        <v>588</v>
      </c>
      <c r="K6" s="173" t="s">
        <v>588</v>
      </c>
      <c r="L6" s="173"/>
      <c r="M6" s="173"/>
      <c r="N6" s="173"/>
      <c r="O6" s="173"/>
      <c r="P6" s="173"/>
      <c r="Q6" s="173"/>
      <c r="R6" s="173">
        <v>4</v>
      </c>
      <c r="S6" s="173">
        <v>2</v>
      </c>
      <c r="T6" s="173"/>
      <c r="U6" s="173"/>
      <c r="V6" s="173">
        <v>6</v>
      </c>
      <c r="W6" s="173">
        <v>4</v>
      </c>
      <c r="X6" s="177">
        <f t="shared" ref="X6:X10" si="0">SUM(B6,D6,F6,H6,J6,L6,N6,P6,R6,T6,V6)</f>
        <v>16</v>
      </c>
      <c r="Y6" s="170">
        <f t="shared" ref="Y6:Y10" si="1">SUM(C6,E6,G6,I6,K6,M6,O6,Q6,S6,U6,W6)</f>
        <v>8</v>
      </c>
    </row>
    <row r="7" spans="1:25" s="6" customFormat="1" ht="12.75" customHeight="1" x14ac:dyDescent="0.3">
      <c r="A7" s="27" t="s">
        <v>32</v>
      </c>
      <c r="B7" s="173" t="s">
        <v>588</v>
      </c>
      <c r="C7" s="173" t="s">
        <v>588</v>
      </c>
      <c r="D7" s="173">
        <v>3</v>
      </c>
      <c r="E7" s="173" t="s">
        <v>588</v>
      </c>
      <c r="F7" s="173">
        <v>19</v>
      </c>
      <c r="G7" s="173">
        <v>9</v>
      </c>
      <c r="H7" s="173" t="s">
        <v>588</v>
      </c>
      <c r="I7" s="173" t="s">
        <v>588</v>
      </c>
      <c r="J7" s="173">
        <v>1</v>
      </c>
      <c r="K7" s="173">
        <v>1</v>
      </c>
      <c r="L7" s="173"/>
      <c r="M7" s="173"/>
      <c r="N7" s="173"/>
      <c r="O7" s="173"/>
      <c r="P7" s="173"/>
      <c r="Q7" s="173"/>
      <c r="R7" s="173">
        <v>2</v>
      </c>
      <c r="S7" s="173" t="s">
        <v>588</v>
      </c>
      <c r="T7" s="173"/>
      <c r="U7" s="173"/>
      <c r="V7" s="173">
        <v>8</v>
      </c>
      <c r="W7" s="173">
        <v>6</v>
      </c>
      <c r="X7" s="177">
        <f t="shared" si="0"/>
        <v>33</v>
      </c>
      <c r="Y7" s="170">
        <f t="shared" si="1"/>
        <v>16</v>
      </c>
    </row>
    <row r="8" spans="1:25" s="6" customFormat="1" ht="12.75" customHeight="1" x14ac:dyDescent="0.3">
      <c r="A8" s="27" t="s">
        <v>33</v>
      </c>
      <c r="B8" s="173">
        <v>1</v>
      </c>
      <c r="C8" s="173" t="s">
        <v>588</v>
      </c>
      <c r="D8" s="173">
        <v>6</v>
      </c>
      <c r="E8" s="173">
        <v>3</v>
      </c>
      <c r="F8" s="173">
        <v>6</v>
      </c>
      <c r="G8" s="173">
        <v>1</v>
      </c>
      <c r="H8" s="173" t="s">
        <v>588</v>
      </c>
      <c r="I8" s="173" t="s">
        <v>588</v>
      </c>
      <c r="J8" s="173" t="s">
        <v>588</v>
      </c>
      <c r="K8" s="173" t="s">
        <v>588</v>
      </c>
      <c r="L8" s="173"/>
      <c r="M8" s="173"/>
      <c r="N8" s="173"/>
      <c r="O8" s="173"/>
      <c r="P8" s="173"/>
      <c r="Q8" s="173"/>
      <c r="R8" s="173">
        <v>1</v>
      </c>
      <c r="S8" s="173" t="s">
        <v>588</v>
      </c>
      <c r="T8" s="173"/>
      <c r="U8" s="173"/>
      <c r="V8" s="173">
        <v>7</v>
      </c>
      <c r="W8" s="173">
        <v>7</v>
      </c>
      <c r="X8" s="177">
        <f t="shared" si="0"/>
        <v>21</v>
      </c>
      <c r="Y8" s="170">
        <f t="shared" si="1"/>
        <v>11</v>
      </c>
    </row>
    <row r="9" spans="1:25" s="6" customFormat="1" x14ac:dyDescent="0.3">
      <c r="A9" s="27" t="s">
        <v>34</v>
      </c>
      <c r="B9" s="173" t="s">
        <v>588</v>
      </c>
      <c r="C9" s="173" t="s">
        <v>588</v>
      </c>
      <c r="D9" s="173">
        <v>3</v>
      </c>
      <c r="E9" s="173" t="s">
        <v>588</v>
      </c>
      <c r="F9" s="173" t="s">
        <v>588</v>
      </c>
      <c r="G9" s="173" t="s">
        <v>588</v>
      </c>
      <c r="H9" s="173" t="s">
        <v>588</v>
      </c>
      <c r="I9" s="173" t="s">
        <v>588</v>
      </c>
      <c r="J9" s="173" t="s">
        <v>588</v>
      </c>
      <c r="K9" s="173" t="s">
        <v>588</v>
      </c>
      <c r="L9" s="173"/>
      <c r="M9" s="173"/>
      <c r="N9" s="173"/>
      <c r="O9" s="173"/>
      <c r="P9" s="173"/>
      <c r="Q9" s="173"/>
      <c r="R9" s="173" t="s">
        <v>588</v>
      </c>
      <c r="S9" s="173" t="s">
        <v>588</v>
      </c>
      <c r="T9" s="173"/>
      <c r="U9" s="173"/>
      <c r="V9" s="173">
        <v>3</v>
      </c>
      <c r="W9" s="173">
        <v>1</v>
      </c>
      <c r="X9" s="177">
        <f t="shared" si="0"/>
        <v>6</v>
      </c>
      <c r="Y9" s="170">
        <f t="shared" si="1"/>
        <v>1</v>
      </c>
    </row>
    <row r="10" spans="1:25" s="6" customFormat="1" x14ac:dyDescent="0.3">
      <c r="A10" s="27" t="s">
        <v>35</v>
      </c>
      <c r="B10" s="173">
        <v>5</v>
      </c>
      <c r="C10" s="173" t="s">
        <v>588</v>
      </c>
      <c r="D10" s="173">
        <v>2</v>
      </c>
      <c r="E10" s="173" t="s">
        <v>588</v>
      </c>
      <c r="F10" s="173">
        <v>1</v>
      </c>
      <c r="G10" s="173" t="s">
        <v>588</v>
      </c>
      <c r="H10" s="173" t="s">
        <v>588</v>
      </c>
      <c r="I10" s="173" t="s">
        <v>588</v>
      </c>
      <c r="J10" s="173" t="s">
        <v>588</v>
      </c>
      <c r="K10" s="173" t="s">
        <v>588</v>
      </c>
      <c r="L10" s="173"/>
      <c r="M10" s="173"/>
      <c r="N10" s="173"/>
      <c r="O10" s="173"/>
      <c r="P10" s="173"/>
      <c r="Q10" s="173"/>
      <c r="R10" s="173" t="s">
        <v>588</v>
      </c>
      <c r="S10" s="173" t="s">
        <v>588</v>
      </c>
      <c r="T10" s="173"/>
      <c r="U10" s="173"/>
      <c r="V10" s="173">
        <v>3</v>
      </c>
      <c r="W10" s="173">
        <v>2</v>
      </c>
      <c r="X10" s="177">
        <f t="shared" si="0"/>
        <v>11</v>
      </c>
      <c r="Y10" s="170">
        <f t="shared" si="1"/>
        <v>2</v>
      </c>
    </row>
    <row r="11" spans="1:25" ht="14.4" thickBot="1" x14ac:dyDescent="0.35">
      <c r="A11" s="21" t="s">
        <v>4</v>
      </c>
      <c r="B11" s="168">
        <f>SUM(B5:B10)</f>
        <v>6</v>
      </c>
      <c r="C11" s="168">
        <f t="shared" ref="C11:W11" si="2">SUM(C5:C10)</f>
        <v>0</v>
      </c>
      <c r="D11" s="168">
        <f t="shared" si="2"/>
        <v>14</v>
      </c>
      <c r="E11" s="168">
        <f t="shared" si="2"/>
        <v>3</v>
      </c>
      <c r="F11" s="168">
        <f t="shared" si="2"/>
        <v>34</v>
      </c>
      <c r="G11" s="168">
        <f t="shared" si="2"/>
        <v>13</v>
      </c>
      <c r="H11" s="168">
        <f t="shared" si="2"/>
        <v>0</v>
      </c>
      <c r="I11" s="168">
        <f t="shared" si="2"/>
        <v>0</v>
      </c>
      <c r="J11" s="168">
        <f t="shared" si="2"/>
        <v>1</v>
      </c>
      <c r="K11" s="168">
        <f t="shared" si="2"/>
        <v>1</v>
      </c>
      <c r="L11" s="168">
        <f t="shared" si="2"/>
        <v>0</v>
      </c>
      <c r="M11" s="168">
        <f t="shared" si="2"/>
        <v>0</v>
      </c>
      <c r="N11" s="168">
        <f t="shared" si="2"/>
        <v>0</v>
      </c>
      <c r="O11" s="168">
        <f t="shared" si="2"/>
        <v>0</v>
      </c>
      <c r="P11" s="168">
        <f t="shared" si="2"/>
        <v>0</v>
      </c>
      <c r="Q11" s="168">
        <f t="shared" si="2"/>
        <v>0</v>
      </c>
      <c r="R11" s="168">
        <f t="shared" si="2"/>
        <v>7</v>
      </c>
      <c r="S11" s="168">
        <f t="shared" si="2"/>
        <v>2</v>
      </c>
      <c r="T11" s="168">
        <f t="shared" si="2"/>
        <v>0</v>
      </c>
      <c r="U11" s="168">
        <f t="shared" si="2"/>
        <v>0</v>
      </c>
      <c r="V11" s="168">
        <f t="shared" si="2"/>
        <v>29</v>
      </c>
      <c r="W11" s="168">
        <f t="shared" si="2"/>
        <v>22</v>
      </c>
      <c r="X11" s="168">
        <f>SUM(B11,D11,F11,H11,J11,L11,P11,R11,T11,V11)</f>
        <v>91</v>
      </c>
      <c r="Y11" s="252">
        <f t="shared" ref="Y11" si="3">SUM(C11,E11,G11,I11,K11,M11,O11,Q11,S11,U11,W11)</f>
        <v>41</v>
      </c>
    </row>
    <row r="12" spans="1:25" ht="15" customHeight="1" x14ac:dyDescent="0.3">
      <c r="A12" s="2" t="s">
        <v>442</v>
      </c>
    </row>
    <row r="13" spans="1:25" ht="15" customHeight="1" x14ac:dyDescent="0.3"/>
    <row r="14" spans="1:25" ht="15" customHeight="1" x14ac:dyDescent="0.3">
      <c r="A14" s="330" t="s">
        <v>521</v>
      </c>
      <c r="B14" s="330"/>
      <c r="C14" s="330"/>
      <c r="D14" s="330"/>
      <c r="E14" s="330"/>
      <c r="F14" s="330"/>
      <c r="G14" s="330"/>
      <c r="H14" s="330"/>
      <c r="I14" s="330"/>
      <c r="J14" s="330"/>
      <c r="K14" s="330"/>
      <c r="L14" s="330"/>
      <c r="M14" s="330"/>
      <c r="N14" s="330"/>
      <c r="O14" s="330"/>
      <c r="P14" s="330"/>
      <c r="Q14" s="330"/>
      <c r="R14" s="330"/>
      <c r="S14" s="330"/>
      <c r="T14" s="330"/>
      <c r="U14" s="330"/>
      <c r="V14" s="330"/>
      <c r="W14" s="330"/>
      <c r="X14" s="330"/>
      <c r="Y14" s="330"/>
    </row>
    <row r="15" spans="1:25" ht="15" customHeight="1" x14ac:dyDescent="0.3">
      <c r="A15" s="388" t="s">
        <v>514</v>
      </c>
      <c r="B15" s="388"/>
      <c r="C15" s="388"/>
      <c r="D15" s="388"/>
      <c r="E15" s="388"/>
      <c r="F15" s="388"/>
      <c r="G15" s="388"/>
      <c r="H15" s="388"/>
      <c r="I15" s="388"/>
      <c r="J15" s="388"/>
      <c r="K15" s="388"/>
      <c r="L15" s="388"/>
      <c r="M15" s="388"/>
      <c r="N15" s="388"/>
      <c r="O15" s="388"/>
      <c r="P15" s="388"/>
      <c r="Q15" s="388"/>
      <c r="R15" s="388"/>
      <c r="S15" s="388"/>
      <c r="T15" s="388"/>
      <c r="U15" s="388"/>
      <c r="V15" s="388"/>
      <c r="W15" s="388"/>
      <c r="X15" s="388"/>
      <c r="Y15" s="388"/>
    </row>
    <row r="16" spans="1:25" ht="45" customHeight="1" x14ac:dyDescent="0.3">
      <c r="A16" s="375" t="s">
        <v>515</v>
      </c>
      <c r="B16" s="375"/>
      <c r="C16" s="375"/>
      <c r="D16" s="375"/>
      <c r="E16" s="375"/>
      <c r="F16" s="375"/>
      <c r="G16" s="375"/>
      <c r="H16" s="375"/>
      <c r="I16" s="375"/>
      <c r="J16" s="375"/>
      <c r="K16" s="375"/>
      <c r="L16" s="375"/>
      <c r="M16" s="375"/>
      <c r="N16" s="375"/>
      <c r="O16" s="375"/>
      <c r="P16" s="375"/>
      <c r="Q16" s="375"/>
      <c r="R16" s="375"/>
      <c r="S16" s="375"/>
      <c r="T16" s="375"/>
      <c r="U16" s="375"/>
      <c r="V16" s="375"/>
      <c r="W16" s="375"/>
      <c r="X16" s="375"/>
      <c r="Y16" s="375"/>
    </row>
    <row r="17" spans="1:25" ht="15" customHeight="1" x14ac:dyDescent="0.3">
      <c r="A17" s="375" t="s">
        <v>516</v>
      </c>
      <c r="B17" s="375"/>
      <c r="C17" s="375"/>
      <c r="D17" s="375"/>
      <c r="E17" s="375"/>
      <c r="F17" s="375"/>
      <c r="G17" s="375"/>
      <c r="H17" s="375"/>
      <c r="I17" s="375"/>
      <c r="J17" s="375"/>
      <c r="K17" s="375"/>
      <c r="L17" s="375"/>
      <c r="M17" s="375"/>
      <c r="N17" s="375"/>
      <c r="O17" s="375"/>
      <c r="P17" s="375"/>
      <c r="Q17" s="375"/>
      <c r="R17" s="375"/>
      <c r="S17" s="375"/>
      <c r="T17" s="375"/>
      <c r="U17" s="375"/>
      <c r="V17" s="375"/>
      <c r="W17" s="375"/>
      <c r="X17" s="375"/>
      <c r="Y17" s="375"/>
    </row>
    <row r="18" spans="1:25" ht="15" customHeight="1" x14ac:dyDescent="0.3">
      <c r="A18" s="375" t="s">
        <v>517</v>
      </c>
      <c r="B18" s="375"/>
      <c r="C18" s="375"/>
      <c r="D18" s="375"/>
      <c r="E18" s="375"/>
      <c r="F18" s="375"/>
      <c r="G18" s="375"/>
      <c r="H18" s="375"/>
      <c r="I18" s="375"/>
      <c r="J18" s="375"/>
      <c r="K18" s="375"/>
      <c r="L18" s="375"/>
      <c r="M18" s="375"/>
      <c r="N18" s="375"/>
      <c r="O18" s="375"/>
      <c r="P18" s="375"/>
      <c r="Q18" s="375"/>
      <c r="R18" s="375"/>
      <c r="S18" s="375"/>
      <c r="T18" s="375"/>
      <c r="U18" s="375"/>
      <c r="V18" s="375"/>
      <c r="W18" s="375"/>
      <c r="X18" s="375"/>
      <c r="Y18" s="375"/>
    </row>
    <row r="19" spans="1:25" x14ac:dyDescent="0.3">
      <c r="A19" s="367"/>
      <c r="B19" s="367"/>
      <c r="C19" s="367"/>
      <c r="D19" s="367"/>
      <c r="E19" s="367"/>
      <c r="F19" s="367"/>
      <c r="G19" s="367"/>
      <c r="H19" s="367"/>
      <c r="I19" s="367"/>
      <c r="J19" s="367"/>
      <c r="K19" s="367"/>
      <c r="L19" s="367"/>
      <c r="M19" s="367"/>
      <c r="N19" s="277"/>
      <c r="O19" s="277"/>
    </row>
    <row r="21" spans="1:25" ht="14.4" x14ac:dyDescent="0.3">
      <c r="A21" s="253"/>
      <c r="B21" s="49"/>
      <c r="C21" s="49"/>
      <c r="D21" s="49"/>
    </row>
    <row r="22" spans="1:25" ht="14.4" x14ac:dyDescent="0.3">
      <c r="A22" s="253"/>
      <c r="B22" s="49"/>
      <c r="C22" s="49"/>
      <c r="D22" s="49"/>
    </row>
    <row r="23" spans="1:25" ht="14.4" x14ac:dyDescent="0.3">
      <c r="A23" s="253"/>
      <c r="B23" s="49"/>
      <c r="C23" s="49"/>
      <c r="D23" s="49"/>
    </row>
  </sheetData>
  <mergeCells count="23">
    <mergeCell ref="A1:Y1"/>
    <mergeCell ref="V2:W3"/>
    <mergeCell ref="X2:X4"/>
    <mergeCell ref="Y2:Y4"/>
    <mergeCell ref="B3:C3"/>
    <mergeCell ref="D3:E3"/>
    <mergeCell ref="F3:G3"/>
    <mergeCell ref="N3:O3"/>
    <mergeCell ref="A18:Y18"/>
    <mergeCell ref="A19:M19"/>
    <mergeCell ref="H3:I3"/>
    <mergeCell ref="J3:K3"/>
    <mergeCell ref="L3:M3"/>
    <mergeCell ref="P3:Q3"/>
    <mergeCell ref="R3:S3"/>
    <mergeCell ref="T3:U3"/>
    <mergeCell ref="A2:A4"/>
    <mergeCell ref="A14:Y14"/>
    <mergeCell ref="A15:Y15"/>
    <mergeCell ref="A16:Y16"/>
    <mergeCell ref="A17:Y17"/>
    <mergeCell ref="P2:U2"/>
    <mergeCell ref="B2:O2"/>
  </mergeCells>
  <pageMargins left="0.25" right="0.25" top="0.75" bottom="0.75" header="0.3" footer="0.3"/>
  <pageSetup paperSize="9" scale="67"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20">
    <pageSetUpPr fitToPage="1"/>
  </sheetPr>
  <dimension ref="A1:R15"/>
  <sheetViews>
    <sheetView zoomScaleNormal="100" workbookViewId="0">
      <selection activeCell="E20" sqref="E20"/>
    </sheetView>
  </sheetViews>
  <sheetFormatPr defaultColWidth="9.109375" defaultRowHeight="13.8" x14ac:dyDescent="0.3"/>
  <cols>
    <col min="1" max="1" width="22.6640625" style="2" customWidth="1"/>
    <col min="2" max="3" width="8.33203125" style="1" customWidth="1"/>
    <col min="4" max="4" width="8" style="1" customWidth="1"/>
    <col min="5" max="5" width="8.77734375" style="1" customWidth="1"/>
    <col min="6" max="6" width="11.6640625" style="1" customWidth="1"/>
    <col min="7" max="7" width="13.6640625" style="1" customWidth="1"/>
    <col min="8" max="11" width="9.77734375" style="1" customWidth="1"/>
    <col min="12" max="13" width="11.77734375" style="1" customWidth="1"/>
    <col min="14" max="16384" width="9.109375" style="1"/>
  </cols>
  <sheetData>
    <row r="1" spans="1:18" ht="42" customHeight="1" x14ac:dyDescent="0.3">
      <c r="A1" s="336" t="s">
        <v>462</v>
      </c>
      <c r="B1" s="405"/>
      <c r="C1" s="405"/>
      <c r="D1" s="405"/>
      <c r="E1" s="405"/>
      <c r="F1" s="405"/>
      <c r="G1" s="405"/>
      <c r="H1" s="405"/>
      <c r="I1" s="405"/>
      <c r="J1" s="405"/>
      <c r="K1" s="405"/>
      <c r="L1" s="405"/>
      <c r="M1" s="406"/>
      <c r="O1" s="81"/>
    </row>
    <row r="2" spans="1:18" s="5" customFormat="1" ht="30" customHeight="1" x14ac:dyDescent="0.3">
      <c r="A2" s="13" t="s">
        <v>586</v>
      </c>
      <c r="B2" s="312" t="s">
        <v>23</v>
      </c>
      <c r="C2" s="407"/>
      <c r="D2" s="407"/>
      <c r="E2" s="407"/>
      <c r="F2" s="407"/>
      <c r="G2" s="407"/>
      <c r="H2" s="407"/>
      <c r="I2" s="408"/>
      <c r="J2" s="409" t="s">
        <v>562</v>
      </c>
      <c r="K2" s="409"/>
      <c r="L2" s="112" t="s">
        <v>4</v>
      </c>
      <c r="M2" s="176" t="s">
        <v>126</v>
      </c>
      <c r="N2" s="127"/>
      <c r="O2" s="55"/>
      <c r="Q2" s="55"/>
      <c r="R2" s="55"/>
    </row>
    <row r="3" spans="1:18" s="5" customFormat="1" ht="18" customHeight="1" x14ac:dyDescent="0.3">
      <c r="A3" s="174"/>
      <c r="B3" s="412" t="s">
        <v>38</v>
      </c>
      <c r="C3" s="412"/>
      <c r="D3" s="412" t="s">
        <v>39</v>
      </c>
      <c r="E3" s="412"/>
      <c r="F3" s="412" t="s">
        <v>41</v>
      </c>
      <c r="G3" s="412"/>
      <c r="H3" s="412" t="s">
        <v>40</v>
      </c>
      <c r="I3" s="412"/>
      <c r="J3" s="316" t="s">
        <v>4</v>
      </c>
      <c r="K3" s="316" t="s">
        <v>29</v>
      </c>
      <c r="L3" s="409"/>
      <c r="M3" s="410"/>
    </row>
    <row r="4" spans="1:18" s="5" customFormat="1" ht="15" customHeight="1" x14ac:dyDescent="0.3">
      <c r="A4" s="13" t="s">
        <v>36</v>
      </c>
      <c r="B4" s="111" t="s">
        <v>4</v>
      </c>
      <c r="C4" s="111" t="s">
        <v>29</v>
      </c>
      <c r="D4" s="111" t="s">
        <v>4</v>
      </c>
      <c r="E4" s="111" t="s">
        <v>29</v>
      </c>
      <c r="F4" s="111" t="s">
        <v>4</v>
      </c>
      <c r="G4" s="111" t="s">
        <v>29</v>
      </c>
      <c r="H4" s="111" t="s">
        <v>4</v>
      </c>
      <c r="I4" s="111" t="s">
        <v>29</v>
      </c>
      <c r="J4" s="316"/>
      <c r="K4" s="316"/>
      <c r="L4" s="409"/>
      <c r="M4" s="411"/>
    </row>
    <row r="5" spans="1:18" s="6" customFormat="1" ht="12.75" customHeight="1" x14ac:dyDescent="0.3">
      <c r="A5" s="59" t="s">
        <v>37</v>
      </c>
      <c r="B5" s="299">
        <v>1</v>
      </c>
      <c r="C5" s="300" t="s">
        <v>588</v>
      </c>
      <c r="D5" s="301">
        <v>1</v>
      </c>
      <c r="E5" s="301" t="s">
        <v>588</v>
      </c>
      <c r="F5" s="301">
        <v>1</v>
      </c>
      <c r="G5" s="301">
        <v>1</v>
      </c>
      <c r="H5" s="301" t="s">
        <v>588</v>
      </c>
      <c r="I5" s="301" t="s">
        <v>588</v>
      </c>
      <c r="J5" s="301" t="s">
        <v>588</v>
      </c>
      <c r="K5" s="301" t="s">
        <v>588</v>
      </c>
      <c r="L5" s="177">
        <f t="shared" ref="L5:M10" si="0">SUM(B5,D5,F5,H5,J5)</f>
        <v>3</v>
      </c>
      <c r="M5" s="170">
        <f t="shared" si="0"/>
        <v>1</v>
      </c>
    </row>
    <row r="6" spans="1:18" s="6" customFormat="1" ht="12.75" customHeight="1" x14ac:dyDescent="0.3">
      <c r="A6" s="59" t="s">
        <v>90</v>
      </c>
      <c r="B6" s="299" t="s">
        <v>588</v>
      </c>
      <c r="C6" s="300" t="s">
        <v>588</v>
      </c>
      <c r="D6" s="301">
        <v>1</v>
      </c>
      <c r="E6" s="301" t="s">
        <v>588</v>
      </c>
      <c r="F6" s="301">
        <v>3</v>
      </c>
      <c r="G6" s="301">
        <v>1</v>
      </c>
      <c r="H6" s="301">
        <v>2</v>
      </c>
      <c r="I6" s="301" t="s">
        <v>588</v>
      </c>
      <c r="J6" s="301">
        <v>4</v>
      </c>
      <c r="K6" s="301">
        <v>1</v>
      </c>
      <c r="L6" s="177">
        <f t="shared" si="0"/>
        <v>10</v>
      </c>
      <c r="M6" s="170">
        <f t="shared" si="0"/>
        <v>2</v>
      </c>
    </row>
    <row r="7" spans="1:18" s="6" customFormat="1" ht="12.75" customHeight="1" x14ac:dyDescent="0.3">
      <c r="A7" s="59" t="s">
        <v>91</v>
      </c>
      <c r="B7" s="299" t="s">
        <v>588</v>
      </c>
      <c r="C7" s="300" t="s">
        <v>588</v>
      </c>
      <c r="D7" s="301" t="s">
        <v>588</v>
      </c>
      <c r="E7" s="301" t="s">
        <v>588</v>
      </c>
      <c r="F7" s="301" t="s">
        <v>588</v>
      </c>
      <c r="G7" s="301" t="s">
        <v>588</v>
      </c>
      <c r="H7" s="301">
        <v>1</v>
      </c>
      <c r="I7" s="301">
        <v>1</v>
      </c>
      <c r="J7" s="301" t="s">
        <v>588</v>
      </c>
      <c r="K7" s="301" t="s">
        <v>588</v>
      </c>
      <c r="L7" s="177">
        <f t="shared" si="0"/>
        <v>1</v>
      </c>
      <c r="M7" s="170">
        <f t="shared" si="0"/>
        <v>1</v>
      </c>
    </row>
    <row r="8" spans="1:18" s="6" customFormat="1" ht="12.75" customHeight="1" x14ac:dyDescent="0.3">
      <c r="A8" s="59" t="s">
        <v>460</v>
      </c>
      <c r="B8" s="299">
        <v>6</v>
      </c>
      <c r="C8" s="300">
        <v>1</v>
      </c>
      <c r="D8" s="301">
        <v>12</v>
      </c>
      <c r="E8" s="301">
        <v>2</v>
      </c>
      <c r="F8" s="301">
        <v>9</v>
      </c>
      <c r="G8" s="301">
        <v>3</v>
      </c>
      <c r="H8" s="301">
        <v>18</v>
      </c>
      <c r="I8" s="301">
        <v>8</v>
      </c>
      <c r="J8" s="301">
        <v>3</v>
      </c>
      <c r="K8" s="301">
        <v>1</v>
      </c>
      <c r="L8" s="177">
        <f t="shared" si="0"/>
        <v>48</v>
      </c>
      <c r="M8" s="170">
        <f t="shared" si="0"/>
        <v>15</v>
      </c>
    </row>
    <row r="9" spans="1:18" s="6" customFormat="1" ht="12.75" customHeight="1" x14ac:dyDescent="0.3">
      <c r="A9" s="216" t="s">
        <v>461</v>
      </c>
      <c r="B9" s="299" t="s">
        <v>588</v>
      </c>
      <c r="C9" s="300" t="s">
        <v>588</v>
      </c>
      <c r="D9" s="301" t="s">
        <v>588</v>
      </c>
      <c r="E9" s="301" t="s">
        <v>588</v>
      </c>
      <c r="F9" s="301" t="s">
        <v>588</v>
      </c>
      <c r="G9" s="301" t="s">
        <v>588</v>
      </c>
      <c r="H9" s="301" t="s">
        <v>588</v>
      </c>
      <c r="I9" s="301" t="s">
        <v>588</v>
      </c>
      <c r="J9" s="301" t="s">
        <v>588</v>
      </c>
      <c r="K9" s="301" t="s">
        <v>588</v>
      </c>
      <c r="L9" s="177">
        <f t="shared" si="0"/>
        <v>0</v>
      </c>
      <c r="M9" s="170">
        <f t="shared" si="0"/>
        <v>0</v>
      </c>
    </row>
    <row r="10" spans="1:18" s="6" customFormat="1" x14ac:dyDescent="0.3">
      <c r="A10" s="24" t="s">
        <v>4</v>
      </c>
      <c r="B10" s="177">
        <f>SUM(B5:B9)</f>
        <v>7</v>
      </c>
      <c r="C10" s="177">
        <f t="shared" ref="C10:K10" si="1">SUM(C5:C9)</f>
        <v>1</v>
      </c>
      <c r="D10" s="177">
        <f t="shared" si="1"/>
        <v>14</v>
      </c>
      <c r="E10" s="177">
        <f t="shared" si="1"/>
        <v>2</v>
      </c>
      <c r="F10" s="177">
        <f t="shared" si="1"/>
        <v>13</v>
      </c>
      <c r="G10" s="177">
        <f t="shared" si="1"/>
        <v>5</v>
      </c>
      <c r="H10" s="177">
        <f t="shared" si="1"/>
        <v>21</v>
      </c>
      <c r="I10" s="177">
        <f t="shared" si="1"/>
        <v>9</v>
      </c>
      <c r="J10" s="177">
        <f t="shared" si="1"/>
        <v>7</v>
      </c>
      <c r="K10" s="177">
        <f t="shared" si="1"/>
        <v>2</v>
      </c>
      <c r="L10" s="177">
        <f t="shared" si="0"/>
        <v>62</v>
      </c>
      <c r="M10" s="170">
        <f t="shared" si="0"/>
        <v>19</v>
      </c>
    </row>
    <row r="11" spans="1:18" s="49" customFormat="1" x14ac:dyDescent="0.3">
      <c r="A11" s="2"/>
      <c r="B11" s="48"/>
      <c r="C11" s="48"/>
      <c r="D11" s="48"/>
      <c r="E11" s="48"/>
      <c r="F11" s="48"/>
      <c r="G11" s="48"/>
      <c r="H11" s="48"/>
      <c r="I11" s="48"/>
      <c r="J11" s="48"/>
      <c r="K11" s="48"/>
      <c r="L11" s="48"/>
      <c r="M11" s="48"/>
    </row>
    <row r="12" spans="1:18" s="49" customFormat="1" x14ac:dyDescent="0.3">
      <c r="A12" s="2"/>
      <c r="B12" s="48"/>
      <c r="C12" s="48"/>
      <c r="D12" s="48"/>
      <c r="E12" s="48"/>
      <c r="F12" s="48"/>
      <c r="G12" s="48"/>
      <c r="H12" s="48"/>
      <c r="I12" s="48"/>
      <c r="J12" s="48"/>
      <c r="K12" s="48"/>
      <c r="L12" s="48"/>
      <c r="M12" s="48"/>
    </row>
    <row r="13" spans="1:18" x14ac:dyDescent="0.3">
      <c r="A13" s="4" t="s">
        <v>42</v>
      </c>
    </row>
    <row r="14" spans="1:18" ht="15" customHeight="1" x14ac:dyDescent="0.3">
      <c r="A14" s="375" t="s">
        <v>145</v>
      </c>
      <c r="B14" s="375"/>
      <c r="C14" s="375"/>
      <c r="D14" s="375"/>
      <c r="E14" s="375"/>
      <c r="F14" s="375"/>
      <c r="G14" s="375"/>
      <c r="H14" s="375"/>
      <c r="I14" s="375"/>
      <c r="J14" s="375"/>
      <c r="K14" s="375"/>
      <c r="L14" s="375"/>
      <c r="M14" s="375"/>
    </row>
    <row r="15" spans="1:18" ht="15" customHeight="1" x14ac:dyDescent="0.3">
      <c r="A15" s="335" t="s">
        <v>528</v>
      </c>
      <c r="B15" s="335"/>
      <c r="C15" s="335"/>
      <c r="D15" s="335"/>
      <c r="E15" s="335"/>
      <c r="F15" s="335"/>
      <c r="G15" s="335"/>
      <c r="H15" s="335"/>
      <c r="I15" s="335"/>
      <c r="J15" s="335"/>
      <c r="K15" s="335"/>
      <c r="L15" s="335"/>
      <c r="M15" s="335"/>
    </row>
  </sheetData>
  <mergeCells count="13">
    <mergeCell ref="A14:M14"/>
    <mergeCell ref="A15:M15"/>
    <mergeCell ref="A1:M1"/>
    <mergeCell ref="B2:I2"/>
    <mergeCell ref="J2:K2"/>
    <mergeCell ref="L3:L4"/>
    <mergeCell ref="M3:M4"/>
    <mergeCell ref="K3:K4"/>
    <mergeCell ref="B3:C3"/>
    <mergeCell ref="D3:E3"/>
    <mergeCell ref="F3:G3"/>
    <mergeCell ref="H3:I3"/>
    <mergeCell ref="J3:J4"/>
  </mergeCells>
  <pageMargins left="0.7" right="0.7" top="0.75" bottom="0.75" header="0.3" footer="0.3"/>
  <pageSetup paperSize="9"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21"/>
  <sheetViews>
    <sheetView zoomScaleNormal="100" workbookViewId="0">
      <selection activeCell="I2" sqref="I2:I3"/>
    </sheetView>
  </sheetViews>
  <sheetFormatPr defaultColWidth="9.109375" defaultRowHeight="14.4" x14ac:dyDescent="0.3"/>
  <cols>
    <col min="1" max="1" width="35.44140625" style="2" customWidth="1"/>
    <col min="2" max="2" width="7.44140625" style="1" customWidth="1"/>
    <col min="3" max="3" width="10" style="1" customWidth="1"/>
    <col min="4" max="4" width="10.44140625" style="1" customWidth="1"/>
    <col min="5" max="5" width="16.44140625" style="1" customWidth="1"/>
    <col min="6" max="6" width="9.6640625" style="1" customWidth="1"/>
    <col min="7" max="7" width="13.33203125" style="1" customWidth="1"/>
    <col min="8" max="8" width="25.77734375" style="1" customWidth="1"/>
    <col min="9" max="9" width="21.44140625" style="1" customWidth="1"/>
    <col min="10" max="10" width="11.77734375" style="1" customWidth="1"/>
    <col min="11" max="14" width="9.109375" style="56"/>
    <col min="15" max="16384" width="9.109375" style="1"/>
  </cols>
  <sheetData>
    <row r="1" spans="1:15" ht="24" customHeight="1" thickBot="1" x14ac:dyDescent="0.35">
      <c r="A1" s="368" t="s">
        <v>448</v>
      </c>
      <c r="B1" s="369"/>
      <c r="C1" s="369"/>
      <c r="D1" s="369"/>
      <c r="E1" s="369"/>
      <c r="F1" s="369"/>
      <c r="G1" s="369"/>
      <c r="H1" s="369"/>
      <c r="I1" s="370"/>
      <c r="J1" s="371"/>
    </row>
    <row r="2" spans="1:15" s="5" customFormat="1" ht="21.75" customHeight="1" x14ac:dyDescent="0.3">
      <c r="A2" s="376"/>
      <c r="B2" s="417" t="s">
        <v>449</v>
      </c>
      <c r="C2" s="417" t="s">
        <v>450</v>
      </c>
      <c r="D2" s="372" t="s">
        <v>451</v>
      </c>
      <c r="E2" s="372" t="s">
        <v>452</v>
      </c>
      <c r="F2" s="372" t="s">
        <v>563</v>
      </c>
      <c r="G2" s="372" t="s">
        <v>453</v>
      </c>
      <c r="H2" s="372" t="s">
        <v>454</v>
      </c>
      <c r="I2" s="509" t="s">
        <v>596</v>
      </c>
      <c r="J2" s="414" t="s">
        <v>564</v>
      </c>
    </row>
    <row r="3" spans="1:15" s="5" customFormat="1" ht="26.25" customHeight="1" thickBot="1" x14ac:dyDescent="0.35">
      <c r="A3" s="358"/>
      <c r="B3" s="418"/>
      <c r="C3" s="418"/>
      <c r="D3" s="373"/>
      <c r="E3" s="373"/>
      <c r="F3" s="373"/>
      <c r="G3" s="373"/>
      <c r="H3" s="373"/>
      <c r="I3" s="510"/>
      <c r="J3" s="415"/>
    </row>
    <row r="4" spans="1:15" ht="26.25" customHeight="1" x14ac:dyDescent="0.3">
      <c r="A4" s="158" t="s">
        <v>586</v>
      </c>
      <c r="B4" s="238">
        <v>1</v>
      </c>
      <c r="C4" s="238">
        <v>4</v>
      </c>
      <c r="D4" s="238">
        <v>10</v>
      </c>
      <c r="E4" s="238">
        <v>31</v>
      </c>
      <c r="F4" s="238">
        <v>1</v>
      </c>
      <c r="G4" s="238">
        <v>0</v>
      </c>
      <c r="H4" s="285">
        <v>0</v>
      </c>
      <c r="I4" s="163">
        <v>7</v>
      </c>
      <c r="J4" s="239">
        <f t="shared" ref="J4:J5" si="0">SUM(B4:I4)</f>
        <v>54</v>
      </c>
      <c r="K4" s="1"/>
      <c r="L4" s="1"/>
      <c r="M4" s="1"/>
      <c r="N4" s="1"/>
    </row>
    <row r="5" spans="1:15" ht="15" customHeight="1" thickBot="1" x14ac:dyDescent="0.35">
      <c r="A5" s="222" t="s">
        <v>97</v>
      </c>
      <c r="B5" s="164">
        <v>0</v>
      </c>
      <c r="C5" s="164">
        <v>2</v>
      </c>
      <c r="D5" s="164">
        <v>2</v>
      </c>
      <c r="E5" s="164">
        <v>5</v>
      </c>
      <c r="F5" s="164">
        <v>0</v>
      </c>
      <c r="G5" s="164">
        <v>0</v>
      </c>
      <c r="H5" s="286">
        <v>0</v>
      </c>
      <c r="I5" s="167">
        <v>2</v>
      </c>
      <c r="J5" s="165">
        <f t="shared" si="0"/>
        <v>11</v>
      </c>
      <c r="K5" s="1"/>
      <c r="L5" s="1"/>
      <c r="M5" s="1"/>
      <c r="N5" s="1"/>
    </row>
    <row r="6" spans="1:15" ht="15" customHeight="1" x14ac:dyDescent="0.3">
      <c r="A6" s="124"/>
      <c r="B6" s="126"/>
      <c r="C6" s="126"/>
      <c r="D6" s="126"/>
      <c r="E6" s="126"/>
      <c r="F6" s="126"/>
      <c r="G6" s="126"/>
      <c r="H6" s="126"/>
      <c r="I6" s="126"/>
      <c r="J6" s="126"/>
      <c r="K6" s="57"/>
      <c r="L6" s="57"/>
      <c r="M6" s="57"/>
      <c r="N6" s="57"/>
      <c r="O6" s="49"/>
    </row>
    <row r="7" spans="1:15" ht="27.75" customHeight="1" x14ac:dyDescent="0.3">
      <c r="A7" s="413" t="s">
        <v>587</v>
      </c>
      <c r="B7" s="413"/>
      <c r="C7" s="413"/>
      <c r="D7" s="413"/>
      <c r="E7" s="413"/>
      <c r="F7" s="413"/>
      <c r="G7" s="413"/>
      <c r="H7" s="413"/>
      <c r="I7" s="413"/>
      <c r="J7" s="413"/>
      <c r="K7" s="57"/>
      <c r="L7" s="57"/>
      <c r="M7" s="57"/>
      <c r="N7" s="57"/>
      <c r="O7" s="49"/>
    </row>
    <row r="8" spans="1:15" ht="15" customHeight="1" x14ac:dyDescent="0.3">
      <c r="A8" s="335" t="s">
        <v>555</v>
      </c>
      <c r="B8" s="335"/>
      <c r="C8" s="335"/>
      <c r="D8" s="335"/>
      <c r="E8" s="335"/>
      <c r="F8" s="335"/>
      <c r="G8" s="335"/>
      <c r="H8" s="335"/>
      <c r="I8" s="335"/>
      <c r="J8" s="335"/>
      <c r="K8" s="57"/>
      <c r="L8" s="57"/>
      <c r="M8" s="57"/>
      <c r="N8" s="57"/>
      <c r="O8" s="49"/>
    </row>
    <row r="9" spans="1:15" x14ac:dyDescent="0.3">
      <c r="A9" s="416" t="s">
        <v>480</v>
      </c>
      <c r="B9" s="416"/>
      <c r="C9" s="416"/>
      <c r="D9" s="416"/>
      <c r="E9" s="416"/>
      <c r="F9" s="416"/>
      <c r="G9" s="416"/>
      <c r="H9" s="416"/>
      <c r="I9" s="416"/>
      <c r="J9" s="416"/>
      <c r="K9" s="57"/>
      <c r="L9" s="57"/>
      <c r="M9" s="57"/>
      <c r="N9" s="57"/>
      <c r="O9" s="49"/>
    </row>
    <row r="10" spans="1:15" ht="27.75" customHeight="1" x14ac:dyDescent="0.3">
      <c r="A10" s="416" t="s">
        <v>579</v>
      </c>
      <c r="B10" s="416"/>
      <c r="C10" s="416"/>
      <c r="D10" s="416"/>
      <c r="E10" s="416"/>
      <c r="F10" s="416"/>
      <c r="G10" s="416"/>
      <c r="H10" s="416"/>
      <c r="I10" s="416"/>
      <c r="J10" s="416"/>
      <c r="K10" s="57"/>
      <c r="L10" s="57"/>
      <c r="M10" s="57"/>
      <c r="N10" s="57"/>
      <c r="O10" s="49"/>
    </row>
    <row r="11" spans="1:15" ht="27.75" customHeight="1" x14ac:dyDescent="0.3">
      <c r="A11" s="330" t="s">
        <v>580</v>
      </c>
      <c r="B11" s="330"/>
      <c r="C11" s="330"/>
      <c r="D11" s="330"/>
      <c r="E11" s="330"/>
      <c r="F11" s="330"/>
      <c r="G11" s="330"/>
      <c r="H11" s="330"/>
      <c r="I11" s="330"/>
      <c r="J11" s="330"/>
      <c r="K11" s="57"/>
      <c r="L11" s="57"/>
      <c r="M11" s="57"/>
      <c r="N11" s="57"/>
      <c r="O11" s="49"/>
    </row>
    <row r="12" spans="1:15" ht="15" customHeight="1" x14ac:dyDescent="0.3">
      <c r="A12" s="335" t="s">
        <v>565</v>
      </c>
      <c r="B12" s="335"/>
      <c r="C12" s="335"/>
      <c r="D12" s="335"/>
      <c r="E12" s="335"/>
      <c r="F12" s="335"/>
      <c r="G12" s="335"/>
      <c r="H12" s="335"/>
      <c r="I12" s="335"/>
      <c r="J12" s="335"/>
      <c r="K12" s="1"/>
      <c r="L12" s="1"/>
      <c r="M12" s="1"/>
      <c r="N12" s="1"/>
    </row>
    <row r="13" spans="1:15" ht="15" customHeight="1" x14ac:dyDescent="0.3">
      <c r="A13" s="1"/>
      <c r="K13" s="1"/>
      <c r="L13" s="1"/>
      <c r="M13" s="1"/>
      <c r="N13" s="1"/>
    </row>
    <row r="14" spans="1:15" ht="13.8" x14ac:dyDescent="0.3">
      <c r="A14" s="278"/>
      <c r="B14" s="278"/>
      <c r="C14" s="278"/>
      <c r="D14" s="278"/>
      <c r="E14" s="278"/>
      <c r="F14" s="278"/>
      <c r="G14" s="278"/>
      <c r="H14" s="278"/>
      <c r="I14" s="278"/>
      <c r="J14" s="278"/>
      <c r="K14" s="1"/>
      <c r="L14" s="1"/>
      <c r="M14" s="1"/>
      <c r="N14" s="1"/>
    </row>
    <row r="15" spans="1:15" ht="13.8" x14ac:dyDescent="0.3">
      <c r="A15" s="1"/>
      <c r="K15" s="1"/>
      <c r="L15" s="1"/>
      <c r="M15" s="1"/>
      <c r="N15" s="1"/>
    </row>
    <row r="16" spans="1:15" ht="13.8" x14ac:dyDescent="0.3">
      <c r="A16" s="1"/>
      <c r="K16" s="1"/>
      <c r="L16" s="1"/>
      <c r="M16" s="1"/>
      <c r="N16" s="1"/>
    </row>
    <row r="17" spans="1:14" ht="13.8" x14ac:dyDescent="0.3">
      <c r="A17" s="1"/>
      <c r="K17" s="1"/>
      <c r="L17" s="1"/>
      <c r="M17" s="1"/>
      <c r="N17" s="1"/>
    </row>
    <row r="18" spans="1:14" ht="13.8" x14ac:dyDescent="0.3">
      <c r="A18" s="1"/>
      <c r="K18" s="1"/>
      <c r="L18" s="1"/>
      <c r="M18" s="1"/>
      <c r="N18" s="1"/>
    </row>
    <row r="19" spans="1:14" ht="13.8" x14ac:dyDescent="0.3">
      <c r="A19" s="1"/>
      <c r="K19" s="1"/>
      <c r="L19" s="1"/>
      <c r="M19" s="1"/>
      <c r="N19" s="1"/>
    </row>
    <row r="20" spans="1:14" ht="13.8" x14ac:dyDescent="0.3">
      <c r="A20" s="1"/>
      <c r="K20" s="1"/>
      <c r="L20" s="1"/>
      <c r="M20" s="1"/>
      <c r="N20" s="1"/>
    </row>
    <row r="21" spans="1:14" ht="13.8" x14ac:dyDescent="0.3">
      <c r="A21" s="1"/>
      <c r="K21" s="1"/>
      <c r="L21" s="1"/>
      <c r="M21" s="1"/>
      <c r="N21" s="1"/>
    </row>
  </sheetData>
  <mergeCells count="17">
    <mergeCell ref="A1:J1"/>
    <mergeCell ref="A2:A3"/>
    <mergeCell ref="B2:B3"/>
    <mergeCell ref="C2:C3"/>
    <mergeCell ref="D2:D3"/>
    <mergeCell ref="E2:E3"/>
    <mergeCell ref="F2:F3"/>
    <mergeCell ref="G2:G3"/>
    <mergeCell ref="H2:H3"/>
    <mergeCell ref="I2:I3"/>
    <mergeCell ref="A7:J7"/>
    <mergeCell ref="A12:J12"/>
    <mergeCell ref="J2:J3"/>
    <mergeCell ref="A9:J9"/>
    <mergeCell ref="A8:J8"/>
    <mergeCell ref="A10:J10"/>
    <mergeCell ref="A11:J11"/>
  </mergeCells>
  <pageMargins left="0.7" right="0.7" top="0.75" bottom="0.75" header="0.3" footer="0.3"/>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36"/>
  <sheetViews>
    <sheetView zoomScaleNormal="100" workbookViewId="0">
      <selection activeCell="H2" sqref="H2:J2"/>
    </sheetView>
  </sheetViews>
  <sheetFormatPr defaultColWidth="9.109375" defaultRowHeight="13.8" x14ac:dyDescent="0.3"/>
  <cols>
    <col min="1" max="1" width="44.109375" style="2" customWidth="1"/>
    <col min="2" max="6" width="10.109375" style="1" customWidth="1"/>
    <col min="7" max="7" width="18" style="1" customWidth="1"/>
    <col min="8" max="8" width="14.33203125" style="1" customWidth="1"/>
    <col min="9" max="9" width="15.33203125" style="1" customWidth="1"/>
    <col min="10" max="10" width="14.33203125" style="1" customWidth="1"/>
    <col min="11" max="11" width="15.109375" style="1" customWidth="1"/>
    <col min="12" max="16384" width="9.109375" style="1"/>
  </cols>
  <sheetData>
    <row r="1" spans="1:23" ht="31.5" customHeight="1" x14ac:dyDescent="0.3">
      <c r="A1" s="336" t="s">
        <v>519</v>
      </c>
      <c r="B1" s="405"/>
      <c r="C1" s="405"/>
      <c r="D1" s="405"/>
      <c r="E1" s="405"/>
      <c r="F1" s="405"/>
      <c r="G1" s="405"/>
      <c r="H1" s="405"/>
      <c r="I1" s="405"/>
      <c r="J1" s="405"/>
      <c r="K1" s="406"/>
    </row>
    <row r="2" spans="1:23" s="5" customFormat="1" ht="18.75" customHeight="1" x14ac:dyDescent="0.3">
      <c r="A2" s="357" t="s">
        <v>586</v>
      </c>
      <c r="B2" s="316" t="s">
        <v>23</v>
      </c>
      <c r="C2" s="316"/>
      <c r="D2" s="316"/>
      <c r="E2" s="316"/>
      <c r="F2" s="316"/>
      <c r="G2" s="316"/>
      <c r="H2" s="385" t="s">
        <v>589</v>
      </c>
      <c r="I2" s="511"/>
      <c r="J2" s="511"/>
      <c r="K2" s="421" t="s">
        <v>510</v>
      </c>
    </row>
    <row r="3" spans="1:23" s="5" customFormat="1" ht="52.5" customHeight="1" thickBot="1" x14ac:dyDescent="0.35">
      <c r="A3" s="358"/>
      <c r="B3" s="245" t="s">
        <v>24</v>
      </c>
      <c r="C3" s="245" t="s">
        <v>25</v>
      </c>
      <c r="D3" s="245" t="s">
        <v>26</v>
      </c>
      <c r="E3" s="244" t="s">
        <v>27</v>
      </c>
      <c r="F3" s="245" t="s">
        <v>28</v>
      </c>
      <c r="G3" s="245" t="s">
        <v>57</v>
      </c>
      <c r="H3" s="245" t="s">
        <v>511</v>
      </c>
      <c r="I3" s="261" t="s">
        <v>561</v>
      </c>
      <c r="J3" s="245" t="s">
        <v>512</v>
      </c>
      <c r="K3" s="421"/>
    </row>
    <row r="4" spans="1:23" s="6" customFormat="1" x14ac:dyDescent="0.3">
      <c r="A4" s="158"/>
      <c r="B4" s="247"/>
      <c r="C4" s="254"/>
      <c r="D4" s="254"/>
      <c r="E4" s="254"/>
      <c r="F4" s="254"/>
      <c r="G4" s="254"/>
      <c r="H4" s="254"/>
      <c r="I4" s="254"/>
      <c r="J4" s="254"/>
      <c r="K4" s="255"/>
    </row>
    <row r="5" spans="1:23" s="6" customFormat="1" x14ac:dyDescent="0.3">
      <c r="A5" s="174" t="s">
        <v>485</v>
      </c>
      <c r="B5" s="30"/>
      <c r="C5" s="256"/>
      <c r="D5" s="256"/>
      <c r="E5" s="256"/>
      <c r="F5" s="256"/>
      <c r="G5" s="256"/>
      <c r="H5" s="256"/>
      <c r="I5" s="256"/>
      <c r="J5" s="256"/>
      <c r="K5" s="257"/>
    </row>
    <row r="6" spans="1:23" s="6" customFormat="1" x14ac:dyDescent="0.3">
      <c r="A6" s="174" t="s">
        <v>486</v>
      </c>
      <c r="B6" s="30"/>
      <c r="C6" s="256"/>
      <c r="D6" s="256"/>
      <c r="E6" s="256"/>
      <c r="F6" s="256"/>
      <c r="G6" s="256"/>
      <c r="H6" s="256"/>
      <c r="I6" s="256"/>
      <c r="J6" s="256"/>
      <c r="K6" s="257"/>
    </row>
    <row r="7" spans="1:23" s="6" customFormat="1" x14ac:dyDescent="0.3">
      <c r="A7" s="174" t="s">
        <v>482</v>
      </c>
      <c r="B7" s="30"/>
      <c r="C7" s="256"/>
      <c r="D7" s="256"/>
      <c r="E7" s="256"/>
      <c r="F7" s="256"/>
      <c r="G7" s="256"/>
      <c r="H7" s="256"/>
      <c r="I7" s="256"/>
      <c r="J7" s="256"/>
      <c r="K7" s="257"/>
    </row>
    <row r="8" spans="1:23" s="6" customFormat="1" x14ac:dyDescent="0.3">
      <c r="A8" s="174" t="s">
        <v>483</v>
      </c>
      <c r="B8" s="30"/>
      <c r="C8" s="256"/>
      <c r="D8" s="256">
        <v>2</v>
      </c>
      <c r="E8" s="256"/>
      <c r="F8" s="256"/>
      <c r="G8" s="256"/>
      <c r="H8" s="256"/>
      <c r="I8" s="256"/>
      <c r="J8" s="256"/>
      <c r="K8" s="257"/>
    </row>
    <row r="9" spans="1:23" s="6" customFormat="1" x14ac:dyDescent="0.3">
      <c r="A9" s="174" t="s">
        <v>484</v>
      </c>
      <c r="B9" s="30"/>
      <c r="C9" s="256">
        <v>1</v>
      </c>
      <c r="D9" s="256"/>
      <c r="E9" s="256"/>
      <c r="F9" s="256"/>
      <c r="G9" s="256"/>
      <c r="H9" s="256"/>
      <c r="I9" s="256"/>
      <c r="J9" s="256"/>
      <c r="K9" s="257"/>
    </row>
    <row r="10" spans="1:23" s="6" customFormat="1" x14ac:dyDescent="0.3">
      <c r="A10" s="174" t="s">
        <v>487</v>
      </c>
      <c r="B10" s="248"/>
      <c r="C10" s="256"/>
      <c r="D10" s="256"/>
      <c r="E10" s="256"/>
      <c r="F10" s="256"/>
      <c r="G10" s="256"/>
      <c r="H10" s="256"/>
      <c r="I10" s="256"/>
      <c r="J10" s="256"/>
      <c r="K10" s="257"/>
    </row>
    <row r="11" spans="1:23" s="6" customFormat="1" ht="13.5" customHeight="1" x14ac:dyDescent="0.3">
      <c r="A11" s="174" t="s">
        <v>520</v>
      </c>
      <c r="B11" s="30"/>
      <c r="C11" s="256"/>
      <c r="D11" s="256">
        <v>1</v>
      </c>
      <c r="E11" s="256"/>
      <c r="F11" s="256"/>
      <c r="G11" s="256"/>
      <c r="H11" s="256"/>
      <c r="I11" s="256"/>
      <c r="J11" s="256"/>
      <c r="K11" s="257"/>
    </row>
    <row r="12" spans="1:23" x14ac:dyDescent="0.3">
      <c r="B12" s="258"/>
    </row>
    <row r="13" spans="1:23" ht="12.75" customHeight="1" x14ac:dyDescent="0.3">
      <c r="A13" s="420" t="s">
        <v>144</v>
      </c>
      <c r="B13" s="420"/>
      <c r="C13" s="420"/>
      <c r="D13" s="420"/>
      <c r="E13" s="420"/>
      <c r="F13" s="420"/>
      <c r="G13" s="420"/>
      <c r="H13" s="420"/>
      <c r="I13" s="420"/>
      <c r="J13" s="420"/>
      <c r="K13" s="420"/>
    </row>
    <row r="14" spans="1:23" ht="15" customHeight="1" x14ac:dyDescent="0.3">
      <c r="A14" s="419" t="s">
        <v>514</v>
      </c>
      <c r="B14" s="419"/>
      <c r="C14" s="419"/>
      <c r="D14" s="419"/>
      <c r="E14" s="419"/>
      <c r="F14" s="419"/>
      <c r="G14" s="419"/>
      <c r="H14" s="419"/>
      <c r="I14" s="419"/>
      <c r="J14" s="419"/>
      <c r="K14" s="419"/>
    </row>
    <row r="15" spans="1:23" ht="45" customHeight="1" x14ac:dyDescent="0.3">
      <c r="A15" s="375" t="s">
        <v>515</v>
      </c>
      <c r="B15" s="375"/>
      <c r="C15" s="375"/>
      <c r="D15" s="375"/>
      <c r="E15" s="375"/>
      <c r="F15" s="375"/>
      <c r="G15" s="375"/>
      <c r="H15" s="375"/>
      <c r="I15" s="375"/>
      <c r="J15" s="375"/>
      <c r="K15" s="375"/>
      <c r="L15" s="109"/>
      <c r="M15" s="109"/>
      <c r="N15" s="109"/>
      <c r="O15" s="109"/>
      <c r="P15" s="109"/>
      <c r="Q15" s="109"/>
      <c r="R15" s="109"/>
      <c r="S15" s="109"/>
      <c r="T15" s="109"/>
      <c r="U15" s="109"/>
      <c r="V15" s="109"/>
    </row>
    <row r="16" spans="1:23" ht="30" customHeight="1" x14ac:dyDescent="0.3">
      <c r="A16" s="375" t="s">
        <v>516</v>
      </c>
      <c r="B16" s="375"/>
      <c r="C16" s="375"/>
      <c r="D16" s="375"/>
      <c r="E16" s="375"/>
      <c r="F16" s="375"/>
      <c r="G16" s="375"/>
      <c r="H16" s="375"/>
      <c r="I16" s="375"/>
      <c r="J16" s="375"/>
      <c r="K16" s="375"/>
      <c r="L16" s="109"/>
      <c r="M16" s="109"/>
      <c r="N16" s="109"/>
      <c r="O16" s="109"/>
      <c r="P16" s="109"/>
      <c r="Q16" s="109"/>
      <c r="R16" s="109"/>
      <c r="S16" s="109"/>
      <c r="T16" s="109"/>
      <c r="U16" s="109"/>
      <c r="V16" s="109"/>
      <c r="W16" s="109"/>
    </row>
    <row r="17" spans="1:13" x14ac:dyDescent="0.3">
      <c r="A17" s="375" t="s">
        <v>517</v>
      </c>
      <c r="B17" s="375"/>
      <c r="C17" s="375"/>
      <c r="D17" s="375"/>
      <c r="E17" s="375"/>
      <c r="F17" s="375"/>
      <c r="G17" s="375"/>
      <c r="H17" s="375"/>
      <c r="I17" s="375"/>
      <c r="J17" s="375"/>
      <c r="K17" s="375"/>
      <c r="L17" s="375"/>
      <c r="M17" s="375"/>
    </row>
    <row r="18" spans="1:13" ht="26.25" customHeight="1" x14ac:dyDescent="0.3">
      <c r="A18" s="419" t="s">
        <v>524</v>
      </c>
      <c r="B18" s="419"/>
      <c r="C18" s="419"/>
      <c r="D18" s="419"/>
      <c r="E18" s="419"/>
      <c r="F18" s="419"/>
      <c r="G18" s="419"/>
      <c r="H18" s="419"/>
      <c r="I18" s="419"/>
      <c r="J18" s="419"/>
      <c r="K18" s="419"/>
    </row>
    <row r="19" spans="1:13" x14ac:dyDescent="0.3">
      <c r="A19" s="367"/>
      <c r="B19" s="367"/>
      <c r="C19" s="367"/>
      <c r="D19" s="367"/>
      <c r="E19" s="367"/>
      <c r="F19" s="367"/>
      <c r="G19" s="367"/>
      <c r="H19" s="367"/>
      <c r="I19" s="367"/>
      <c r="J19" s="367"/>
      <c r="K19" s="367"/>
      <c r="L19" s="367"/>
    </row>
    <row r="20" spans="1:13" x14ac:dyDescent="0.3">
      <c r="B20" s="259"/>
    </row>
    <row r="21" spans="1:13" x14ac:dyDescent="0.3">
      <c r="B21" s="259"/>
    </row>
    <row r="22" spans="1:13" x14ac:dyDescent="0.3">
      <c r="B22" s="259"/>
    </row>
    <row r="23" spans="1:13" x14ac:dyDescent="0.3">
      <c r="B23" s="259"/>
    </row>
    <row r="24" spans="1:13" x14ac:dyDescent="0.3">
      <c r="B24" s="259"/>
    </row>
    <row r="25" spans="1:13" x14ac:dyDescent="0.3">
      <c r="B25" s="259"/>
    </row>
    <row r="26" spans="1:13" x14ac:dyDescent="0.3">
      <c r="B26" s="259"/>
    </row>
    <row r="27" spans="1:13" x14ac:dyDescent="0.3">
      <c r="B27" s="259"/>
    </row>
    <row r="28" spans="1:13" x14ac:dyDescent="0.3">
      <c r="B28" s="259"/>
    </row>
    <row r="29" spans="1:13" x14ac:dyDescent="0.3">
      <c r="B29" s="259"/>
    </row>
    <row r="30" spans="1:13" x14ac:dyDescent="0.3">
      <c r="B30" s="259"/>
    </row>
    <row r="31" spans="1:13" x14ac:dyDescent="0.3">
      <c r="B31" s="259"/>
    </row>
    <row r="32" spans="1:13" x14ac:dyDescent="0.3">
      <c r="B32" s="259"/>
    </row>
    <row r="33" spans="2:2" x14ac:dyDescent="0.3">
      <c r="B33" s="259"/>
    </row>
    <row r="34" spans="2:2" x14ac:dyDescent="0.3">
      <c r="B34" s="259"/>
    </row>
    <row r="35" spans="2:2" x14ac:dyDescent="0.3">
      <c r="B35" s="259"/>
    </row>
    <row r="36" spans="2:2" x14ac:dyDescent="0.3">
      <c r="B36" s="259"/>
    </row>
  </sheetData>
  <mergeCells count="12">
    <mergeCell ref="A13:K13"/>
    <mergeCell ref="A14:K14"/>
    <mergeCell ref="A2:A3"/>
    <mergeCell ref="A1:K1"/>
    <mergeCell ref="B2:G2"/>
    <mergeCell ref="K2:K3"/>
    <mergeCell ref="H2:J2"/>
    <mergeCell ref="A15:K15"/>
    <mergeCell ref="A16:K16"/>
    <mergeCell ref="A17:M17"/>
    <mergeCell ref="A18:K18"/>
    <mergeCell ref="A19:L19"/>
  </mergeCells>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W6"/>
  <sheetViews>
    <sheetView zoomScaleNormal="100" workbookViewId="0">
      <selection activeCell="A27" sqref="A27"/>
    </sheetView>
  </sheetViews>
  <sheetFormatPr defaultColWidth="9.109375" defaultRowHeight="13.8" x14ac:dyDescent="0.3"/>
  <cols>
    <col min="1" max="1" width="47.6640625" style="2" customWidth="1"/>
    <col min="2" max="2" width="6.6640625" style="3" customWidth="1"/>
    <col min="3" max="3" width="8.33203125" style="1" customWidth="1"/>
    <col min="4" max="4" width="6.77734375" style="1" customWidth="1"/>
    <col min="5" max="5" width="8.44140625" style="1" customWidth="1"/>
    <col min="6" max="6" width="7.44140625" style="1" customWidth="1"/>
    <col min="7" max="7" width="8.6640625" style="1" customWidth="1"/>
    <col min="8" max="8" width="7" style="1" customWidth="1"/>
    <col min="9" max="11" width="9.109375" style="1"/>
    <col min="12" max="13" width="8.6640625" style="1" customWidth="1"/>
    <col min="14" max="16384" width="9.109375" style="1"/>
  </cols>
  <sheetData>
    <row r="1" spans="1:23" ht="25.5" customHeight="1" x14ac:dyDescent="0.3">
      <c r="A1" s="308" t="s">
        <v>396</v>
      </c>
      <c r="B1" s="309"/>
      <c r="C1" s="309"/>
      <c r="D1" s="309"/>
      <c r="E1" s="309"/>
      <c r="F1" s="309"/>
      <c r="G1" s="309"/>
      <c r="H1" s="309"/>
      <c r="I1" s="309"/>
      <c r="J1" s="310"/>
      <c r="K1" s="311"/>
      <c r="M1" s="307"/>
      <c r="N1" s="307"/>
      <c r="O1" s="307"/>
      <c r="P1" s="307"/>
      <c r="Q1" s="307"/>
      <c r="R1" s="307"/>
      <c r="S1" s="307"/>
      <c r="T1" s="307"/>
      <c r="U1" s="307"/>
      <c r="V1" s="307"/>
      <c r="W1" s="307"/>
    </row>
    <row r="2" spans="1:23" s="5" customFormat="1" ht="38.25" customHeight="1" x14ac:dyDescent="0.3">
      <c r="A2" s="13" t="s">
        <v>586</v>
      </c>
      <c r="B2" s="8"/>
      <c r="C2" s="312" t="s">
        <v>0</v>
      </c>
      <c r="D2" s="313"/>
      <c r="E2" s="312" t="s">
        <v>2</v>
      </c>
      <c r="F2" s="313"/>
      <c r="G2" s="312" t="s">
        <v>1</v>
      </c>
      <c r="H2" s="313"/>
      <c r="I2" s="314" t="s">
        <v>3</v>
      </c>
      <c r="J2" s="315"/>
      <c r="K2" s="275" t="s">
        <v>4</v>
      </c>
      <c r="N2" s="71"/>
      <c r="O2" s="71"/>
      <c r="P2" s="71"/>
      <c r="Q2" s="71"/>
      <c r="R2" s="71"/>
      <c r="S2" s="71"/>
      <c r="T2" s="71"/>
      <c r="U2" s="71"/>
      <c r="V2" s="71"/>
      <c r="W2" s="71"/>
    </row>
    <row r="3" spans="1:23" s="5" customFormat="1" ht="13.5" customHeight="1" thickBot="1" x14ac:dyDescent="0.35">
      <c r="A3" s="42"/>
      <c r="B3" s="45"/>
      <c r="C3" s="46" t="s">
        <v>7</v>
      </c>
      <c r="D3" s="46" t="s">
        <v>8</v>
      </c>
      <c r="E3" s="46" t="s">
        <v>7</v>
      </c>
      <c r="F3" s="46" t="s">
        <v>8</v>
      </c>
      <c r="G3" s="46" t="s">
        <v>7</v>
      </c>
      <c r="H3" s="46" t="s">
        <v>8</v>
      </c>
      <c r="I3" s="115" t="s">
        <v>7</v>
      </c>
      <c r="J3" s="115" t="s">
        <v>8</v>
      </c>
      <c r="K3" s="40"/>
      <c r="M3" s="52"/>
    </row>
    <row r="4" spans="1:23" s="2" customFormat="1" x14ac:dyDescent="0.3">
      <c r="A4" s="486" t="s">
        <v>557</v>
      </c>
      <c r="B4" s="487" t="s">
        <v>556</v>
      </c>
      <c r="C4" s="488"/>
      <c r="D4" s="489"/>
      <c r="E4" s="489"/>
      <c r="F4" s="489"/>
      <c r="G4" s="489"/>
      <c r="H4" s="489"/>
      <c r="I4" s="489"/>
      <c r="J4" s="489"/>
      <c r="K4" s="490"/>
    </row>
    <row r="5" spans="1:23" x14ac:dyDescent="0.3">
      <c r="A5" s="161" t="s">
        <v>559</v>
      </c>
      <c r="B5" s="491" t="s">
        <v>558</v>
      </c>
      <c r="C5" s="150">
        <v>1</v>
      </c>
      <c r="D5" s="150">
        <v>0</v>
      </c>
      <c r="E5" s="150">
        <v>0</v>
      </c>
      <c r="F5" s="150">
        <v>0</v>
      </c>
      <c r="G5" s="150">
        <v>5</v>
      </c>
      <c r="H5" s="150">
        <v>0</v>
      </c>
      <c r="I5" s="133">
        <v>1</v>
      </c>
      <c r="J5" s="151">
        <v>1</v>
      </c>
      <c r="K5" s="149">
        <f t="shared" ref="K5" si="0">SUM(C5:J5)</f>
        <v>8</v>
      </c>
    </row>
    <row r="6" spans="1:23" x14ac:dyDescent="0.3">
      <c r="A6" s="102" t="s">
        <v>92</v>
      </c>
      <c r="B6" s="156" t="s">
        <v>93</v>
      </c>
      <c r="C6" s="157">
        <f>SUM(C5:C5)</f>
        <v>1</v>
      </c>
      <c r="D6" s="157">
        <f>SUM(D5:D5)</f>
        <v>0</v>
      </c>
      <c r="E6" s="157">
        <f>SUM(E5:E5)</f>
        <v>0</v>
      </c>
      <c r="F6" s="157">
        <f>SUM(F5:F5)</f>
        <v>0</v>
      </c>
      <c r="G6" s="157">
        <f>SUM(G5:G5)</f>
        <v>5</v>
      </c>
      <c r="H6" s="157">
        <f>SUM(H5:H5)</f>
        <v>0</v>
      </c>
      <c r="I6" s="157">
        <f>SUM(I5:I5)</f>
        <v>1</v>
      </c>
      <c r="J6" s="157">
        <f>SUM(J5:J5)</f>
        <v>1</v>
      </c>
      <c r="K6" s="149">
        <f>SUM(K5:K5)</f>
        <v>8</v>
      </c>
    </row>
  </sheetData>
  <mergeCells count="7">
    <mergeCell ref="C4:K4"/>
    <mergeCell ref="M1:W1"/>
    <mergeCell ref="A1:K1"/>
    <mergeCell ref="C2:D2"/>
    <mergeCell ref="E2:F2"/>
    <mergeCell ref="G2:H2"/>
    <mergeCell ref="I2:J2"/>
  </mergeCells>
  <pageMargins left="0.7" right="0.7" top="0.75" bottom="0.75" header="0.3" footer="0.3"/>
  <pageSetup paperSize="9" fitToWidth="0" orientation="portrait" r:id="rId1"/>
  <ignoredErrors>
    <ignoredError sqref="B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3"/>
  <dimension ref="A1:H16"/>
  <sheetViews>
    <sheetView zoomScaleNormal="100" workbookViewId="0">
      <selection activeCell="E7" sqref="E7"/>
    </sheetView>
  </sheetViews>
  <sheetFormatPr defaultColWidth="9.109375" defaultRowHeight="13.8" x14ac:dyDescent="0.3"/>
  <cols>
    <col min="1" max="1" width="26.77734375" style="2" customWidth="1"/>
    <col min="2" max="2" width="7.44140625" style="1" customWidth="1"/>
    <col min="3" max="3" width="10.6640625" style="1" customWidth="1"/>
    <col min="4" max="4" width="16.77734375" style="1" customWidth="1"/>
    <col min="5" max="5" width="14.44140625" style="1" customWidth="1"/>
    <col min="6" max="16384" width="9.109375" style="1"/>
  </cols>
  <sheetData>
    <row r="1" spans="1:8" ht="42.75" customHeight="1" x14ac:dyDescent="0.3">
      <c r="A1" s="422" t="s">
        <v>465</v>
      </c>
      <c r="B1" s="423"/>
      <c r="C1" s="424"/>
      <c r="D1" s="424"/>
      <c r="E1" s="425"/>
    </row>
    <row r="2" spans="1:8" s="5" customFormat="1" ht="38.25" customHeight="1" x14ac:dyDescent="0.3">
      <c r="A2" s="13"/>
      <c r="B2" s="426" t="s">
        <v>43</v>
      </c>
      <c r="C2" s="427"/>
      <c r="D2" s="428"/>
      <c r="E2" s="432" t="s">
        <v>444</v>
      </c>
    </row>
    <row r="3" spans="1:8" s="5" customFormat="1" ht="15" customHeight="1" x14ac:dyDescent="0.3">
      <c r="A3" s="357"/>
      <c r="B3" s="429" t="s">
        <v>107</v>
      </c>
      <c r="C3" s="429"/>
      <c r="D3" s="430" t="s">
        <v>475</v>
      </c>
      <c r="E3" s="433"/>
    </row>
    <row r="4" spans="1:8" s="5" customFormat="1" ht="55.2" x14ac:dyDescent="0.3">
      <c r="A4" s="431"/>
      <c r="B4" s="54" t="s">
        <v>73</v>
      </c>
      <c r="C4" s="54" t="s">
        <v>146</v>
      </c>
      <c r="D4" s="430"/>
      <c r="E4" s="434"/>
    </row>
    <row r="5" spans="1:8" s="6" customFormat="1" x14ac:dyDescent="0.3">
      <c r="A5" s="92" t="s">
        <v>586</v>
      </c>
      <c r="B5" s="28"/>
      <c r="C5" s="53"/>
      <c r="D5" s="53"/>
      <c r="E5" s="31"/>
    </row>
    <row r="6" spans="1:8" s="6" customFormat="1" ht="27.6" x14ac:dyDescent="0.3">
      <c r="A6" s="27" t="s">
        <v>532</v>
      </c>
      <c r="B6" s="29">
        <v>2</v>
      </c>
      <c r="C6" s="129">
        <v>1</v>
      </c>
      <c r="D6" s="129"/>
      <c r="E6" s="32">
        <v>54.5</v>
      </c>
    </row>
    <row r="7" spans="1:8" s="6" customFormat="1" x14ac:dyDescent="0.3">
      <c r="A7" s="27" t="s">
        <v>97</v>
      </c>
      <c r="B7" s="29">
        <v>1</v>
      </c>
      <c r="C7" s="129">
        <v>1</v>
      </c>
      <c r="D7" s="129"/>
      <c r="E7" s="32"/>
    </row>
    <row r="8" spans="1:8" s="6" customFormat="1" x14ac:dyDescent="0.3">
      <c r="A8" s="27" t="s">
        <v>533</v>
      </c>
      <c r="B8" s="30"/>
      <c r="C8" s="130"/>
      <c r="D8" s="130"/>
      <c r="E8" s="25"/>
    </row>
    <row r="9" spans="1:8" s="6" customFormat="1" x14ac:dyDescent="0.3">
      <c r="A9" s="27" t="s">
        <v>97</v>
      </c>
      <c r="B9" s="30"/>
      <c r="C9" s="130"/>
      <c r="D9" s="130"/>
      <c r="E9" s="25"/>
    </row>
    <row r="11" spans="1:8" ht="38.25" customHeight="1" x14ac:dyDescent="0.3">
      <c r="A11" s="375" t="s">
        <v>443</v>
      </c>
      <c r="B11" s="375"/>
      <c r="C11" s="375"/>
      <c r="D11" s="375"/>
      <c r="E11" s="375"/>
      <c r="F11" s="109"/>
      <c r="G11" s="109"/>
      <c r="H11" s="109"/>
    </row>
    <row r="12" spans="1:8" ht="31.5" customHeight="1" x14ac:dyDescent="0.3">
      <c r="A12" s="375" t="s">
        <v>127</v>
      </c>
      <c r="B12" s="375"/>
      <c r="C12" s="375"/>
      <c r="D12" s="375"/>
      <c r="E12" s="375"/>
      <c r="F12" s="131"/>
      <c r="G12" s="131"/>
      <c r="H12" s="131"/>
    </row>
    <row r="13" spans="1:8" ht="31.5" customHeight="1" x14ac:dyDescent="0.3">
      <c r="A13" s="375" t="s">
        <v>446</v>
      </c>
      <c r="B13" s="375"/>
      <c r="C13" s="375"/>
      <c r="D13" s="375"/>
      <c r="E13" s="375"/>
      <c r="F13" s="200"/>
      <c r="G13" s="200"/>
      <c r="H13" s="200"/>
    </row>
    <row r="14" spans="1:8" x14ac:dyDescent="0.3">
      <c r="A14" s="330" t="s">
        <v>445</v>
      </c>
      <c r="B14" s="330"/>
      <c r="C14" s="330"/>
      <c r="D14" s="330"/>
      <c r="E14" s="330"/>
    </row>
    <row r="16" spans="1:8" x14ac:dyDescent="0.3">
      <c r="A16" s="55"/>
    </row>
  </sheetData>
  <mergeCells count="10">
    <mergeCell ref="A12:E12"/>
    <mergeCell ref="A14:E14"/>
    <mergeCell ref="A1:E1"/>
    <mergeCell ref="B2:D2"/>
    <mergeCell ref="B3:C3"/>
    <mergeCell ref="D3:D4"/>
    <mergeCell ref="A11:E11"/>
    <mergeCell ref="A3:A4"/>
    <mergeCell ref="E2:E4"/>
    <mergeCell ref="A13:E13"/>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16"/>
  <sheetViews>
    <sheetView zoomScaleNormal="100" workbookViewId="0">
      <selection activeCell="D19" sqref="D19"/>
    </sheetView>
  </sheetViews>
  <sheetFormatPr defaultColWidth="9.109375" defaultRowHeight="13.8" x14ac:dyDescent="0.3"/>
  <cols>
    <col min="1" max="1" width="22.6640625" style="2" customWidth="1"/>
    <col min="2" max="2" width="10.44140625" style="3" customWidth="1"/>
    <col min="3" max="3" width="11.44140625" style="1" customWidth="1"/>
    <col min="4" max="4" width="12" style="1" customWidth="1"/>
    <col min="5" max="5" width="24" style="1" customWidth="1"/>
    <col min="6" max="16384" width="9.109375" style="1"/>
  </cols>
  <sheetData>
    <row r="1" spans="1:16" ht="41.25" customHeight="1" x14ac:dyDescent="0.3">
      <c r="A1" s="436" t="s">
        <v>422</v>
      </c>
      <c r="B1" s="423"/>
      <c r="C1" s="423"/>
      <c r="D1" s="423"/>
      <c r="E1" s="425"/>
    </row>
    <row r="2" spans="1:16" s="5" customFormat="1" ht="38.25" customHeight="1" x14ac:dyDescent="0.3">
      <c r="A2" s="13" t="s">
        <v>586</v>
      </c>
      <c r="B2" s="384" t="s">
        <v>116</v>
      </c>
      <c r="C2" s="384"/>
      <c r="D2" s="197"/>
      <c r="E2" s="403" t="s">
        <v>4</v>
      </c>
    </row>
    <row r="3" spans="1:16" s="5" customFormat="1" ht="41.25" customHeight="1" x14ac:dyDescent="0.3">
      <c r="A3" s="13"/>
      <c r="B3" s="197" t="s">
        <v>4</v>
      </c>
      <c r="C3" s="7" t="s">
        <v>56</v>
      </c>
      <c r="D3" s="197" t="s">
        <v>55</v>
      </c>
      <c r="E3" s="403"/>
    </row>
    <row r="4" spans="1:16" ht="12.75" customHeight="1" x14ac:dyDescent="0.3">
      <c r="A4" s="16" t="s">
        <v>98</v>
      </c>
      <c r="B4" s="10">
        <v>1</v>
      </c>
      <c r="C4" s="9"/>
      <c r="D4" s="9"/>
      <c r="E4" s="201" t="s">
        <v>585</v>
      </c>
    </row>
    <row r="5" spans="1:16" ht="12.75" customHeight="1" x14ac:dyDescent="0.3">
      <c r="A5" s="16" t="s">
        <v>99</v>
      </c>
      <c r="B5" s="10">
        <v>2</v>
      </c>
      <c r="C5" s="9"/>
      <c r="D5" s="9"/>
      <c r="E5" s="201">
        <f t="shared" ref="E5" si="0">SUM(B5,D5)</f>
        <v>2</v>
      </c>
    </row>
    <row r="6" spans="1:16" ht="27.6" x14ac:dyDescent="0.3">
      <c r="A6" s="16" t="s">
        <v>100</v>
      </c>
      <c r="B6" s="10"/>
      <c r="C6" s="9"/>
      <c r="D6" s="9"/>
      <c r="E6" s="201">
        <f t="shared" ref="E6:E9" si="1">SUM(B6,D6)</f>
        <v>0</v>
      </c>
    </row>
    <row r="7" spans="1:16" ht="41.4" x14ac:dyDescent="0.3">
      <c r="A7" s="16" t="s">
        <v>101</v>
      </c>
      <c r="B7" s="10">
        <v>5</v>
      </c>
      <c r="C7" s="9"/>
      <c r="D7" s="9"/>
      <c r="E7" s="201">
        <f t="shared" si="1"/>
        <v>5</v>
      </c>
    </row>
    <row r="8" spans="1:16" ht="41.4" x14ac:dyDescent="0.3">
      <c r="A8" s="16" t="s">
        <v>102</v>
      </c>
      <c r="B8" s="10"/>
      <c r="C8" s="9"/>
      <c r="D8" s="9"/>
      <c r="E8" s="201">
        <f t="shared" si="1"/>
        <v>0</v>
      </c>
    </row>
    <row r="9" spans="1:16" ht="14.4" thickBot="1" x14ac:dyDescent="0.35">
      <c r="A9" s="166" t="s">
        <v>115</v>
      </c>
      <c r="B9" s="202">
        <v>410</v>
      </c>
      <c r="C9" s="167"/>
      <c r="D9" s="167"/>
      <c r="E9" s="203">
        <f t="shared" si="1"/>
        <v>410</v>
      </c>
    </row>
    <row r="10" spans="1:16" x14ac:dyDescent="0.3">
      <c r="A10" s="134"/>
      <c r="B10" s="135"/>
      <c r="C10" s="128"/>
      <c r="D10" s="128"/>
      <c r="E10" s="128"/>
    </row>
    <row r="11" spans="1:16" x14ac:dyDescent="0.3">
      <c r="A11" s="375" t="s">
        <v>103</v>
      </c>
      <c r="B11" s="375"/>
      <c r="C11" s="375"/>
      <c r="D11" s="375"/>
      <c r="E11" s="375"/>
    </row>
    <row r="12" spans="1:16" ht="50.25" customHeight="1" x14ac:dyDescent="0.3">
      <c r="A12" s="419" t="s">
        <v>538</v>
      </c>
      <c r="B12" s="419"/>
      <c r="C12" s="419"/>
      <c r="D12" s="419"/>
      <c r="E12" s="419"/>
    </row>
    <row r="13" spans="1:16" ht="38.25" customHeight="1" x14ac:dyDescent="0.3">
      <c r="A13" s="419" t="s">
        <v>539</v>
      </c>
      <c r="B13" s="419"/>
      <c r="C13" s="419"/>
      <c r="D13" s="419"/>
      <c r="E13" s="419"/>
    </row>
    <row r="14" spans="1:16" ht="30.75" customHeight="1" x14ac:dyDescent="0.3">
      <c r="A14" s="375" t="s">
        <v>540</v>
      </c>
      <c r="B14" s="375"/>
      <c r="C14" s="375"/>
      <c r="D14" s="375"/>
      <c r="E14" s="375"/>
      <c r="F14" s="109"/>
      <c r="G14" s="109"/>
      <c r="H14" s="109"/>
      <c r="I14" s="109"/>
      <c r="J14" s="109"/>
      <c r="K14" s="109"/>
      <c r="L14" s="109"/>
      <c r="M14" s="109"/>
      <c r="N14" s="109"/>
      <c r="O14" s="109"/>
      <c r="P14" s="49"/>
    </row>
    <row r="15" spans="1:16" ht="30" customHeight="1" x14ac:dyDescent="0.3">
      <c r="A15" s="375" t="s">
        <v>541</v>
      </c>
      <c r="B15" s="375"/>
      <c r="C15" s="375"/>
      <c r="D15" s="375"/>
      <c r="E15" s="375"/>
      <c r="F15" s="109"/>
      <c r="G15" s="109"/>
      <c r="H15" s="109"/>
      <c r="I15" s="109"/>
      <c r="J15" s="109"/>
      <c r="K15" s="109"/>
      <c r="L15" s="109"/>
      <c r="M15" s="109"/>
      <c r="N15" s="109"/>
      <c r="O15" s="109"/>
      <c r="P15" s="49"/>
    </row>
    <row r="16" spans="1:16" ht="30" customHeight="1" x14ac:dyDescent="0.3">
      <c r="A16" s="435" t="s">
        <v>114</v>
      </c>
      <c r="B16" s="435"/>
      <c r="C16" s="435"/>
      <c r="D16" s="435"/>
      <c r="E16" s="435"/>
      <c r="F16" s="60"/>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41"/>
  <dimension ref="A1:K262"/>
  <sheetViews>
    <sheetView zoomScaleNormal="100" workbookViewId="0">
      <selection activeCell="A2" sqref="A2"/>
    </sheetView>
  </sheetViews>
  <sheetFormatPr defaultColWidth="9.109375" defaultRowHeight="13.8" x14ac:dyDescent="0.3"/>
  <cols>
    <col min="1" max="1" width="51.77734375" style="2" customWidth="1"/>
    <col min="2" max="2" width="13" style="2" bestFit="1" customWidth="1"/>
    <col min="3" max="3" width="13" style="2" customWidth="1"/>
    <col min="4" max="4" width="11.33203125" style="2" customWidth="1"/>
    <col min="5" max="8" width="15.44140625" style="2" customWidth="1"/>
    <col min="9" max="16384" width="9.109375" style="1"/>
  </cols>
  <sheetData>
    <row r="1" spans="1:10" ht="42" customHeight="1" x14ac:dyDescent="0.3">
      <c r="A1" s="437" t="s">
        <v>421</v>
      </c>
      <c r="B1" s="438"/>
      <c r="C1" s="438"/>
      <c r="D1" s="438"/>
      <c r="E1" s="438"/>
      <c r="F1" s="438"/>
      <c r="G1" s="438"/>
      <c r="H1" s="438"/>
      <c r="I1" s="439"/>
      <c r="J1" s="63"/>
    </row>
    <row r="2" spans="1:10" s="6" customFormat="1" ht="38.25" customHeight="1" thickBot="1" x14ac:dyDescent="0.35">
      <c r="A2" s="78" t="s">
        <v>586</v>
      </c>
      <c r="B2" s="440" t="s">
        <v>51</v>
      </c>
      <c r="C2" s="441"/>
      <c r="D2" s="442" t="s">
        <v>52</v>
      </c>
      <c r="E2" s="444" t="s">
        <v>53</v>
      </c>
      <c r="F2" s="442" t="s">
        <v>54</v>
      </c>
      <c r="G2" s="444" t="s">
        <v>117</v>
      </c>
      <c r="H2" s="442" t="s">
        <v>118</v>
      </c>
      <c r="I2" s="446" t="s">
        <v>96</v>
      </c>
    </row>
    <row r="3" spans="1:10" s="6" customFormat="1" ht="38.25" customHeight="1" x14ac:dyDescent="0.3">
      <c r="A3" s="107" t="s">
        <v>71</v>
      </c>
      <c r="B3" s="145" t="s">
        <v>73</v>
      </c>
      <c r="C3" s="144" t="s">
        <v>139</v>
      </c>
      <c r="D3" s="443"/>
      <c r="E3" s="445"/>
      <c r="F3" s="443"/>
      <c r="G3" s="445"/>
      <c r="H3" s="443"/>
      <c r="I3" s="447"/>
    </row>
    <row r="4" spans="1:10" s="6" customFormat="1" x14ac:dyDescent="0.3">
      <c r="A4" s="188" t="s">
        <v>155</v>
      </c>
      <c r="B4" s="137"/>
      <c r="C4" s="138"/>
      <c r="D4" s="139"/>
      <c r="E4" s="140"/>
      <c r="F4" s="141"/>
      <c r="G4" s="140"/>
      <c r="H4" s="141"/>
      <c r="I4" s="142">
        <f>SUM(B4,D4:H4)</f>
        <v>0</v>
      </c>
    </row>
    <row r="5" spans="1:10" s="6" customFormat="1" x14ac:dyDescent="0.3">
      <c r="A5" s="188" t="s">
        <v>157</v>
      </c>
      <c r="B5" s="137"/>
      <c r="C5" s="186"/>
      <c r="D5" s="139"/>
      <c r="E5" s="140"/>
      <c r="F5" s="141"/>
      <c r="G5" s="187"/>
      <c r="H5" s="141"/>
      <c r="I5" s="142">
        <f t="shared" ref="I5:I68" si="0">SUM(B5,D5:H5)</f>
        <v>0</v>
      </c>
    </row>
    <row r="6" spans="1:10" s="6" customFormat="1" x14ac:dyDescent="0.3">
      <c r="A6" s="188" t="s">
        <v>158</v>
      </c>
      <c r="B6" s="137"/>
      <c r="C6" s="186"/>
      <c r="D6" s="139"/>
      <c r="E6" s="140"/>
      <c r="F6" s="141"/>
      <c r="G6" s="187"/>
      <c r="H6" s="141"/>
      <c r="I6" s="142">
        <f t="shared" si="0"/>
        <v>0</v>
      </c>
    </row>
    <row r="7" spans="1:10" s="6" customFormat="1" x14ac:dyDescent="0.3">
      <c r="A7" s="188" t="s">
        <v>69</v>
      </c>
      <c r="B7" s="137"/>
      <c r="C7" s="186"/>
      <c r="D7" s="139"/>
      <c r="E7" s="140"/>
      <c r="F7" s="141"/>
      <c r="G7" s="187"/>
      <c r="H7" s="141"/>
      <c r="I7" s="142">
        <f t="shared" si="0"/>
        <v>0</v>
      </c>
    </row>
    <row r="8" spans="1:10" s="6" customFormat="1" x14ac:dyDescent="0.3">
      <c r="A8" s="188" t="s">
        <v>160</v>
      </c>
      <c r="B8" s="137"/>
      <c r="C8" s="186"/>
      <c r="D8" s="139"/>
      <c r="E8" s="140"/>
      <c r="F8" s="141"/>
      <c r="G8" s="187"/>
      <c r="H8" s="141"/>
      <c r="I8" s="142">
        <f t="shared" si="0"/>
        <v>0</v>
      </c>
    </row>
    <row r="9" spans="1:10" s="6" customFormat="1" x14ac:dyDescent="0.3">
      <c r="A9" s="188" t="s">
        <v>161</v>
      </c>
      <c r="B9" s="137"/>
      <c r="C9" s="186"/>
      <c r="D9" s="139"/>
      <c r="E9" s="140"/>
      <c r="F9" s="141"/>
      <c r="G9" s="187"/>
      <c r="H9" s="141"/>
      <c r="I9" s="142">
        <f t="shared" si="0"/>
        <v>0</v>
      </c>
    </row>
    <row r="10" spans="1:10" s="6" customFormat="1" x14ac:dyDescent="0.3">
      <c r="A10" s="188" t="s">
        <v>162</v>
      </c>
      <c r="B10" s="137"/>
      <c r="C10" s="186"/>
      <c r="D10" s="139"/>
      <c r="E10" s="140"/>
      <c r="F10" s="141"/>
      <c r="G10" s="187"/>
      <c r="H10" s="141"/>
      <c r="I10" s="142">
        <f t="shared" si="0"/>
        <v>0</v>
      </c>
    </row>
    <row r="11" spans="1:10" s="6" customFormat="1" x14ac:dyDescent="0.3">
      <c r="A11" s="188" t="s">
        <v>163</v>
      </c>
      <c r="B11" s="137"/>
      <c r="C11" s="186"/>
      <c r="D11" s="139"/>
      <c r="E11" s="140"/>
      <c r="F11" s="141"/>
      <c r="G11" s="187"/>
      <c r="H11" s="141"/>
      <c r="I11" s="142">
        <f t="shared" si="0"/>
        <v>0</v>
      </c>
    </row>
    <row r="12" spans="1:10" s="6" customFormat="1" x14ac:dyDescent="0.3">
      <c r="A12" s="188" t="s">
        <v>164</v>
      </c>
      <c r="B12" s="137"/>
      <c r="C12" s="186"/>
      <c r="D12" s="139"/>
      <c r="E12" s="140"/>
      <c r="F12" s="141"/>
      <c r="G12" s="187"/>
      <c r="H12" s="141"/>
      <c r="I12" s="142">
        <f t="shared" si="0"/>
        <v>0</v>
      </c>
    </row>
    <row r="13" spans="1:10" s="6" customFormat="1" x14ac:dyDescent="0.3">
      <c r="A13" s="188" t="s">
        <v>165</v>
      </c>
      <c r="B13" s="137"/>
      <c r="C13" s="186"/>
      <c r="D13" s="139"/>
      <c r="E13" s="140"/>
      <c r="F13" s="141"/>
      <c r="G13" s="187"/>
      <c r="H13" s="141"/>
      <c r="I13" s="142">
        <f t="shared" si="0"/>
        <v>0</v>
      </c>
    </row>
    <row r="14" spans="1:10" s="6" customFormat="1" x14ac:dyDescent="0.3">
      <c r="A14" s="188" t="s">
        <v>166</v>
      </c>
      <c r="B14" s="137"/>
      <c r="C14" s="186"/>
      <c r="D14" s="139"/>
      <c r="E14" s="140"/>
      <c r="F14" s="141"/>
      <c r="G14" s="187"/>
      <c r="H14" s="141"/>
      <c r="I14" s="142">
        <f t="shared" si="0"/>
        <v>0</v>
      </c>
    </row>
    <row r="15" spans="1:10" s="6" customFormat="1" x14ac:dyDescent="0.3">
      <c r="A15" s="188" t="s">
        <v>167</v>
      </c>
      <c r="B15" s="137"/>
      <c r="C15" s="186"/>
      <c r="D15" s="139"/>
      <c r="E15" s="140"/>
      <c r="F15" s="141"/>
      <c r="G15" s="187"/>
      <c r="H15" s="141"/>
      <c r="I15" s="142">
        <f t="shared" si="0"/>
        <v>0</v>
      </c>
    </row>
    <row r="16" spans="1:10" s="6" customFormat="1" x14ac:dyDescent="0.3">
      <c r="A16" s="188" t="s">
        <v>168</v>
      </c>
      <c r="B16" s="137"/>
      <c r="C16" s="186"/>
      <c r="D16" s="139"/>
      <c r="E16" s="140"/>
      <c r="F16" s="141"/>
      <c r="G16" s="187"/>
      <c r="H16" s="141"/>
      <c r="I16" s="142">
        <f t="shared" si="0"/>
        <v>0</v>
      </c>
    </row>
    <row r="17" spans="1:9" s="6" customFormat="1" x14ac:dyDescent="0.3">
      <c r="A17" s="188" t="s">
        <v>169</v>
      </c>
      <c r="B17" s="137"/>
      <c r="C17" s="186"/>
      <c r="D17" s="139"/>
      <c r="E17" s="140"/>
      <c r="F17" s="141"/>
      <c r="G17" s="187"/>
      <c r="H17" s="141"/>
      <c r="I17" s="142">
        <f t="shared" si="0"/>
        <v>0</v>
      </c>
    </row>
    <row r="18" spans="1:9" s="6" customFormat="1" x14ac:dyDescent="0.3">
      <c r="A18" s="188" t="s">
        <v>170</v>
      </c>
      <c r="B18" s="137"/>
      <c r="C18" s="186"/>
      <c r="D18" s="139"/>
      <c r="E18" s="140"/>
      <c r="F18" s="141"/>
      <c r="G18" s="187"/>
      <c r="H18" s="141"/>
      <c r="I18" s="142">
        <f t="shared" si="0"/>
        <v>0</v>
      </c>
    </row>
    <row r="19" spans="1:9" s="6" customFormat="1" x14ac:dyDescent="0.3">
      <c r="A19" s="188" t="s">
        <v>221</v>
      </c>
      <c r="B19" s="137"/>
      <c r="C19" s="186"/>
      <c r="D19" s="139"/>
      <c r="E19" s="140"/>
      <c r="F19" s="141"/>
      <c r="G19" s="187"/>
      <c r="H19" s="141"/>
      <c r="I19" s="142">
        <f t="shared" si="0"/>
        <v>0</v>
      </c>
    </row>
    <row r="20" spans="1:9" s="6" customFormat="1" x14ac:dyDescent="0.3">
      <c r="A20" s="188" t="s">
        <v>242</v>
      </c>
      <c r="B20" s="137"/>
      <c r="C20" s="186"/>
      <c r="D20" s="139"/>
      <c r="E20" s="140"/>
      <c r="F20" s="141"/>
      <c r="G20" s="187"/>
      <c r="H20" s="141"/>
      <c r="I20" s="142">
        <f t="shared" si="0"/>
        <v>0</v>
      </c>
    </row>
    <row r="21" spans="1:9" s="6" customFormat="1" x14ac:dyDescent="0.3">
      <c r="A21" s="188" t="s">
        <v>172</v>
      </c>
      <c r="B21" s="137"/>
      <c r="C21" s="186"/>
      <c r="D21" s="139"/>
      <c r="E21" s="140"/>
      <c r="F21" s="141"/>
      <c r="G21" s="187"/>
      <c r="H21" s="141"/>
      <c r="I21" s="142">
        <f t="shared" si="0"/>
        <v>0</v>
      </c>
    </row>
    <row r="22" spans="1:9" s="6" customFormat="1" x14ac:dyDescent="0.3">
      <c r="A22" s="188" t="s">
        <v>173</v>
      </c>
      <c r="B22" s="137"/>
      <c r="C22" s="186"/>
      <c r="D22" s="139"/>
      <c r="E22" s="140"/>
      <c r="F22" s="141"/>
      <c r="G22" s="187"/>
      <c r="H22" s="141"/>
      <c r="I22" s="142">
        <f t="shared" si="0"/>
        <v>0</v>
      </c>
    </row>
    <row r="23" spans="1:9" s="6" customFormat="1" x14ac:dyDescent="0.3">
      <c r="A23" s="188" t="s">
        <v>174</v>
      </c>
      <c r="B23" s="137">
        <v>3</v>
      </c>
      <c r="C23" s="186"/>
      <c r="D23" s="139"/>
      <c r="E23" s="140"/>
      <c r="F23" s="141"/>
      <c r="G23" s="187"/>
      <c r="H23" s="141"/>
      <c r="I23" s="142">
        <f t="shared" si="0"/>
        <v>3</v>
      </c>
    </row>
    <row r="24" spans="1:9" s="6" customFormat="1" x14ac:dyDescent="0.3">
      <c r="A24" s="188" t="s">
        <v>175</v>
      </c>
      <c r="B24" s="137"/>
      <c r="C24" s="186"/>
      <c r="D24" s="139"/>
      <c r="E24" s="140"/>
      <c r="F24" s="141"/>
      <c r="G24" s="187"/>
      <c r="H24" s="141"/>
      <c r="I24" s="142">
        <f t="shared" si="0"/>
        <v>0</v>
      </c>
    </row>
    <row r="25" spans="1:9" s="6" customFormat="1" x14ac:dyDescent="0.3">
      <c r="A25" s="188" t="s">
        <v>176</v>
      </c>
      <c r="B25" s="137"/>
      <c r="C25" s="186"/>
      <c r="D25" s="139"/>
      <c r="E25" s="140"/>
      <c r="F25" s="141"/>
      <c r="G25" s="187"/>
      <c r="H25" s="141"/>
      <c r="I25" s="142">
        <f t="shared" si="0"/>
        <v>0</v>
      </c>
    </row>
    <row r="26" spans="1:9" s="6" customFormat="1" x14ac:dyDescent="0.3">
      <c r="A26" s="188" t="s">
        <v>177</v>
      </c>
      <c r="B26" s="137"/>
      <c r="C26" s="186"/>
      <c r="D26" s="139"/>
      <c r="E26" s="140"/>
      <c r="F26" s="141"/>
      <c r="G26" s="187"/>
      <c r="H26" s="141"/>
      <c r="I26" s="142">
        <f t="shared" si="0"/>
        <v>0</v>
      </c>
    </row>
    <row r="27" spans="1:9" s="6" customFormat="1" x14ac:dyDescent="0.3">
      <c r="A27" s="188" t="s">
        <v>178</v>
      </c>
      <c r="B27" s="137"/>
      <c r="C27" s="186"/>
      <c r="D27" s="139"/>
      <c r="E27" s="140"/>
      <c r="F27" s="141"/>
      <c r="G27" s="187"/>
      <c r="H27" s="141"/>
      <c r="I27" s="142">
        <f t="shared" si="0"/>
        <v>0</v>
      </c>
    </row>
    <row r="28" spans="1:9" s="6" customFormat="1" x14ac:dyDescent="0.3">
      <c r="A28" s="188" t="s">
        <v>179</v>
      </c>
      <c r="B28" s="137"/>
      <c r="C28" s="186"/>
      <c r="D28" s="139"/>
      <c r="E28" s="140"/>
      <c r="F28" s="141"/>
      <c r="G28" s="187"/>
      <c r="H28" s="141"/>
      <c r="I28" s="142">
        <f t="shared" si="0"/>
        <v>0</v>
      </c>
    </row>
    <row r="29" spans="1:9" s="6" customFormat="1" x14ac:dyDescent="0.3">
      <c r="A29" s="188" t="s">
        <v>388</v>
      </c>
      <c r="B29" s="137"/>
      <c r="C29" s="186"/>
      <c r="D29" s="139"/>
      <c r="E29" s="140"/>
      <c r="F29" s="141"/>
      <c r="G29" s="187"/>
      <c r="H29" s="141"/>
      <c r="I29" s="142">
        <f t="shared" si="0"/>
        <v>0</v>
      </c>
    </row>
    <row r="30" spans="1:9" s="6" customFormat="1" x14ac:dyDescent="0.3">
      <c r="A30" s="188" t="s">
        <v>181</v>
      </c>
      <c r="B30" s="137"/>
      <c r="C30" s="186"/>
      <c r="D30" s="139"/>
      <c r="E30" s="140"/>
      <c r="F30" s="141"/>
      <c r="G30" s="187"/>
      <c r="H30" s="141"/>
      <c r="I30" s="142">
        <f t="shared" si="0"/>
        <v>0</v>
      </c>
    </row>
    <row r="31" spans="1:9" s="6" customFormat="1" x14ac:dyDescent="0.3">
      <c r="A31" s="188" t="s">
        <v>182</v>
      </c>
      <c r="B31" s="137"/>
      <c r="C31" s="186"/>
      <c r="D31" s="139"/>
      <c r="E31" s="140"/>
      <c r="F31" s="141"/>
      <c r="G31" s="187"/>
      <c r="H31" s="141"/>
      <c r="I31" s="142">
        <f t="shared" si="0"/>
        <v>0</v>
      </c>
    </row>
    <row r="32" spans="1:9" s="6" customFormat="1" x14ac:dyDescent="0.3">
      <c r="A32" s="188" t="s">
        <v>183</v>
      </c>
      <c r="B32" s="137"/>
      <c r="C32" s="186"/>
      <c r="D32" s="139"/>
      <c r="E32" s="140"/>
      <c r="F32" s="141"/>
      <c r="G32" s="187"/>
      <c r="H32" s="141"/>
      <c r="I32" s="142">
        <f t="shared" si="0"/>
        <v>0</v>
      </c>
    </row>
    <row r="33" spans="1:9" s="6" customFormat="1" x14ac:dyDescent="0.3">
      <c r="A33" s="188" t="s">
        <v>184</v>
      </c>
      <c r="B33" s="137"/>
      <c r="C33" s="186"/>
      <c r="D33" s="139"/>
      <c r="E33" s="140"/>
      <c r="F33" s="141"/>
      <c r="G33" s="187"/>
      <c r="H33" s="141"/>
      <c r="I33" s="142">
        <f t="shared" si="0"/>
        <v>0</v>
      </c>
    </row>
    <row r="34" spans="1:9" s="6" customFormat="1" x14ac:dyDescent="0.3">
      <c r="A34" s="188" t="s">
        <v>185</v>
      </c>
      <c r="B34" s="137"/>
      <c r="C34" s="186"/>
      <c r="D34" s="139"/>
      <c r="E34" s="140"/>
      <c r="F34" s="141"/>
      <c r="G34" s="187"/>
      <c r="H34" s="141"/>
      <c r="I34" s="142">
        <f t="shared" si="0"/>
        <v>0</v>
      </c>
    </row>
    <row r="35" spans="1:9" s="6" customFormat="1" x14ac:dyDescent="0.3">
      <c r="A35" s="188" t="s">
        <v>187</v>
      </c>
      <c r="B35" s="137"/>
      <c r="C35" s="186"/>
      <c r="D35" s="139"/>
      <c r="E35" s="140"/>
      <c r="F35" s="141"/>
      <c r="G35" s="187"/>
      <c r="H35" s="141"/>
      <c r="I35" s="142">
        <f t="shared" si="0"/>
        <v>0</v>
      </c>
    </row>
    <row r="36" spans="1:9" s="6" customFormat="1" x14ac:dyDescent="0.3">
      <c r="A36" s="188" t="s">
        <v>186</v>
      </c>
      <c r="B36" s="137"/>
      <c r="C36" s="186"/>
      <c r="D36" s="139"/>
      <c r="E36" s="140"/>
      <c r="F36" s="141"/>
      <c r="G36" s="187"/>
      <c r="H36" s="141"/>
      <c r="I36" s="142">
        <f t="shared" si="0"/>
        <v>0</v>
      </c>
    </row>
    <row r="37" spans="1:9" s="6" customFormat="1" x14ac:dyDescent="0.3">
      <c r="A37" s="188" t="s">
        <v>189</v>
      </c>
      <c r="B37" s="137">
        <v>1</v>
      </c>
      <c r="C37" s="186"/>
      <c r="D37" s="139">
        <v>1</v>
      </c>
      <c r="E37" s="140">
        <v>2</v>
      </c>
      <c r="F37" s="141"/>
      <c r="G37" s="187"/>
      <c r="H37" s="141"/>
      <c r="I37" s="142">
        <f t="shared" si="0"/>
        <v>4</v>
      </c>
    </row>
    <row r="38" spans="1:9" s="6" customFormat="1" x14ac:dyDescent="0.3">
      <c r="A38" s="188" t="s">
        <v>190</v>
      </c>
      <c r="B38" s="137"/>
      <c r="C38" s="186"/>
      <c r="D38" s="139"/>
      <c r="E38" s="140"/>
      <c r="F38" s="141"/>
      <c r="G38" s="187"/>
      <c r="H38" s="141"/>
      <c r="I38" s="142">
        <f t="shared" si="0"/>
        <v>0</v>
      </c>
    </row>
    <row r="39" spans="1:9" s="6" customFormat="1" x14ac:dyDescent="0.3">
      <c r="A39" s="188" t="s">
        <v>191</v>
      </c>
      <c r="B39" s="137"/>
      <c r="C39" s="186"/>
      <c r="D39" s="139"/>
      <c r="E39" s="140"/>
      <c r="F39" s="141"/>
      <c r="G39" s="187"/>
      <c r="H39" s="141"/>
      <c r="I39" s="142">
        <f t="shared" si="0"/>
        <v>0</v>
      </c>
    </row>
    <row r="40" spans="1:9" s="6" customFormat="1" x14ac:dyDescent="0.3">
      <c r="A40" s="188" t="s">
        <v>192</v>
      </c>
      <c r="B40" s="137"/>
      <c r="C40" s="186"/>
      <c r="D40" s="139"/>
      <c r="E40" s="140"/>
      <c r="F40" s="141"/>
      <c r="G40" s="187"/>
      <c r="H40" s="141"/>
      <c r="I40" s="142">
        <f t="shared" si="0"/>
        <v>0</v>
      </c>
    </row>
    <row r="41" spans="1:9" s="6" customFormat="1" x14ac:dyDescent="0.3">
      <c r="A41" s="188" t="s">
        <v>193</v>
      </c>
      <c r="B41" s="137"/>
      <c r="C41" s="186"/>
      <c r="D41" s="139"/>
      <c r="E41" s="140"/>
      <c r="F41" s="141"/>
      <c r="G41" s="187"/>
      <c r="H41" s="141"/>
      <c r="I41" s="142">
        <f t="shared" si="0"/>
        <v>0</v>
      </c>
    </row>
    <row r="42" spans="1:9" s="6" customFormat="1" x14ac:dyDescent="0.3">
      <c r="A42" s="188" t="s">
        <v>194</v>
      </c>
      <c r="B42" s="137"/>
      <c r="C42" s="186"/>
      <c r="D42" s="139"/>
      <c r="E42" s="140"/>
      <c r="F42" s="141"/>
      <c r="G42" s="187"/>
      <c r="H42" s="141"/>
      <c r="I42" s="142">
        <f t="shared" si="0"/>
        <v>0</v>
      </c>
    </row>
    <row r="43" spans="1:9" s="6" customFormat="1" x14ac:dyDescent="0.3">
      <c r="A43" s="188" t="s">
        <v>195</v>
      </c>
      <c r="B43" s="137"/>
      <c r="C43" s="186"/>
      <c r="D43" s="139"/>
      <c r="E43" s="140"/>
      <c r="F43" s="141"/>
      <c r="G43" s="187"/>
      <c r="H43" s="141"/>
      <c r="I43" s="142">
        <f t="shared" si="0"/>
        <v>0</v>
      </c>
    </row>
    <row r="44" spans="1:9" s="6" customFormat="1" x14ac:dyDescent="0.3">
      <c r="A44" s="188" t="s">
        <v>455</v>
      </c>
      <c r="B44" s="137"/>
      <c r="C44" s="186"/>
      <c r="D44" s="139"/>
      <c r="E44" s="140"/>
      <c r="F44" s="141"/>
      <c r="G44" s="187"/>
      <c r="H44" s="141"/>
      <c r="I44" s="142">
        <f t="shared" si="0"/>
        <v>0</v>
      </c>
    </row>
    <row r="45" spans="1:9" s="6" customFormat="1" x14ac:dyDescent="0.3">
      <c r="A45" s="188" t="s">
        <v>196</v>
      </c>
      <c r="B45" s="137">
        <v>2</v>
      </c>
      <c r="C45" s="186"/>
      <c r="D45" s="139"/>
      <c r="E45" s="140">
        <v>1</v>
      </c>
      <c r="F45" s="141"/>
      <c r="G45" s="187"/>
      <c r="H45" s="141">
        <v>1</v>
      </c>
      <c r="I45" s="142">
        <f t="shared" si="0"/>
        <v>4</v>
      </c>
    </row>
    <row r="46" spans="1:9" s="6" customFormat="1" x14ac:dyDescent="0.3">
      <c r="A46" s="188" t="s">
        <v>370</v>
      </c>
      <c r="B46" s="137"/>
      <c r="C46" s="186"/>
      <c r="D46" s="139"/>
      <c r="E46" s="140"/>
      <c r="F46" s="141"/>
      <c r="G46" s="187"/>
      <c r="H46" s="141"/>
      <c r="I46" s="142">
        <f t="shared" si="0"/>
        <v>0</v>
      </c>
    </row>
    <row r="47" spans="1:9" s="6" customFormat="1" x14ac:dyDescent="0.3">
      <c r="A47" s="188" t="s">
        <v>197</v>
      </c>
      <c r="B47" s="137">
        <v>1</v>
      </c>
      <c r="C47" s="186"/>
      <c r="D47" s="139"/>
      <c r="E47" s="140"/>
      <c r="F47" s="141"/>
      <c r="G47" s="187">
        <v>1</v>
      </c>
      <c r="H47" s="141"/>
      <c r="I47" s="142">
        <f t="shared" si="0"/>
        <v>2</v>
      </c>
    </row>
    <row r="48" spans="1:9" s="6" customFormat="1" x14ac:dyDescent="0.3">
      <c r="A48" s="188" t="s">
        <v>357</v>
      </c>
      <c r="B48" s="137"/>
      <c r="C48" s="186"/>
      <c r="D48" s="139"/>
      <c r="E48" s="140"/>
      <c r="F48" s="141"/>
      <c r="G48" s="187"/>
      <c r="H48" s="141"/>
      <c r="I48" s="142">
        <f t="shared" si="0"/>
        <v>0</v>
      </c>
    </row>
    <row r="49" spans="1:9" s="6" customFormat="1" x14ac:dyDescent="0.3">
      <c r="A49" s="188" t="s">
        <v>390</v>
      </c>
      <c r="B49" s="137"/>
      <c r="C49" s="186"/>
      <c r="D49" s="139"/>
      <c r="E49" s="140"/>
      <c r="F49" s="141"/>
      <c r="G49" s="187"/>
      <c r="H49" s="141"/>
      <c r="I49" s="142">
        <f t="shared" si="0"/>
        <v>0</v>
      </c>
    </row>
    <row r="50" spans="1:9" s="6" customFormat="1" x14ac:dyDescent="0.3">
      <c r="A50" s="188" t="s">
        <v>546</v>
      </c>
      <c r="B50" s="137"/>
      <c r="C50" s="186"/>
      <c r="D50" s="139"/>
      <c r="E50" s="140"/>
      <c r="F50" s="141"/>
      <c r="G50" s="187"/>
      <c r="H50" s="141"/>
      <c r="I50" s="142">
        <f t="shared" si="0"/>
        <v>0</v>
      </c>
    </row>
    <row r="51" spans="1:9" s="6" customFormat="1" x14ac:dyDescent="0.3">
      <c r="A51" s="188" t="s">
        <v>198</v>
      </c>
      <c r="B51" s="137"/>
      <c r="C51" s="186"/>
      <c r="D51" s="139"/>
      <c r="E51" s="140"/>
      <c r="F51" s="141"/>
      <c r="G51" s="187"/>
      <c r="H51" s="141"/>
      <c r="I51" s="142">
        <f t="shared" si="0"/>
        <v>0</v>
      </c>
    </row>
    <row r="52" spans="1:9" s="6" customFormat="1" x14ac:dyDescent="0.3">
      <c r="A52" s="188" t="s">
        <v>199</v>
      </c>
      <c r="B52" s="137"/>
      <c r="C52" s="186"/>
      <c r="D52" s="139"/>
      <c r="E52" s="140"/>
      <c r="F52" s="141"/>
      <c r="G52" s="187"/>
      <c r="H52" s="141"/>
      <c r="I52" s="142">
        <f t="shared" si="0"/>
        <v>0</v>
      </c>
    </row>
    <row r="53" spans="1:9" s="6" customFormat="1" x14ac:dyDescent="0.3">
      <c r="A53" s="188" t="s">
        <v>200</v>
      </c>
      <c r="B53" s="137"/>
      <c r="C53" s="186"/>
      <c r="D53" s="139"/>
      <c r="E53" s="140"/>
      <c r="F53" s="141"/>
      <c r="G53" s="187"/>
      <c r="H53" s="141"/>
      <c r="I53" s="142">
        <f t="shared" si="0"/>
        <v>0</v>
      </c>
    </row>
    <row r="54" spans="1:9" s="6" customFormat="1" x14ac:dyDescent="0.3">
      <c r="A54" s="188" t="s">
        <v>201</v>
      </c>
      <c r="B54" s="137"/>
      <c r="C54" s="186"/>
      <c r="D54" s="139"/>
      <c r="E54" s="140"/>
      <c r="F54" s="141"/>
      <c r="G54" s="187"/>
      <c r="H54" s="141"/>
      <c r="I54" s="142">
        <f t="shared" si="0"/>
        <v>0</v>
      </c>
    </row>
    <row r="55" spans="1:9" s="6" customFormat="1" x14ac:dyDescent="0.3">
      <c r="A55" s="188" t="s">
        <v>202</v>
      </c>
      <c r="B55" s="137"/>
      <c r="C55" s="186"/>
      <c r="D55" s="139"/>
      <c r="E55" s="140"/>
      <c r="F55" s="141"/>
      <c r="G55" s="187"/>
      <c r="H55" s="141"/>
      <c r="I55" s="142">
        <f t="shared" si="0"/>
        <v>0</v>
      </c>
    </row>
    <row r="56" spans="1:9" s="6" customFormat="1" x14ac:dyDescent="0.3">
      <c r="A56" s="188" t="s">
        <v>204</v>
      </c>
      <c r="B56" s="137"/>
      <c r="C56" s="186"/>
      <c r="D56" s="139"/>
      <c r="E56" s="140"/>
      <c r="F56" s="141"/>
      <c r="G56" s="187"/>
      <c r="H56" s="141"/>
      <c r="I56" s="142">
        <f t="shared" si="0"/>
        <v>0</v>
      </c>
    </row>
    <row r="57" spans="1:9" s="6" customFormat="1" x14ac:dyDescent="0.3">
      <c r="A57" s="188" t="s">
        <v>205</v>
      </c>
      <c r="B57" s="137"/>
      <c r="C57" s="186"/>
      <c r="D57" s="139"/>
      <c r="E57" s="140"/>
      <c r="F57" s="141"/>
      <c r="G57" s="187"/>
      <c r="H57" s="141"/>
      <c r="I57" s="142">
        <f t="shared" si="0"/>
        <v>0</v>
      </c>
    </row>
    <row r="58" spans="1:9" s="6" customFormat="1" x14ac:dyDescent="0.3">
      <c r="A58" s="188" t="s">
        <v>206</v>
      </c>
      <c r="B58" s="137"/>
      <c r="C58" s="186"/>
      <c r="D58" s="139"/>
      <c r="E58" s="140"/>
      <c r="F58" s="141"/>
      <c r="G58" s="187"/>
      <c r="H58" s="141"/>
      <c r="I58" s="142">
        <f t="shared" si="0"/>
        <v>0</v>
      </c>
    </row>
    <row r="59" spans="1:9" s="6" customFormat="1" x14ac:dyDescent="0.3">
      <c r="A59" s="188" t="s">
        <v>548</v>
      </c>
      <c r="B59" s="137"/>
      <c r="C59" s="186"/>
      <c r="D59" s="139"/>
      <c r="E59" s="140"/>
      <c r="F59" s="141"/>
      <c r="G59" s="187"/>
      <c r="H59" s="141"/>
      <c r="I59" s="142">
        <f t="shared" si="0"/>
        <v>0</v>
      </c>
    </row>
    <row r="60" spans="1:9" s="6" customFormat="1" x14ac:dyDescent="0.3">
      <c r="A60" s="188" t="s">
        <v>354</v>
      </c>
      <c r="B60" s="137"/>
      <c r="C60" s="186"/>
      <c r="D60" s="139"/>
      <c r="E60" s="140"/>
      <c r="F60" s="141"/>
      <c r="G60" s="187"/>
      <c r="H60" s="141"/>
      <c r="I60" s="142">
        <f t="shared" si="0"/>
        <v>0</v>
      </c>
    </row>
    <row r="61" spans="1:9" s="6" customFormat="1" x14ac:dyDescent="0.3">
      <c r="A61" s="188" t="s">
        <v>292</v>
      </c>
      <c r="B61" s="137"/>
      <c r="C61" s="186"/>
      <c r="D61" s="139"/>
      <c r="E61" s="140"/>
      <c r="F61" s="141"/>
      <c r="G61" s="187"/>
      <c r="H61" s="141"/>
      <c r="I61" s="142">
        <f t="shared" si="0"/>
        <v>0</v>
      </c>
    </row>
    <row r="62" spans="1:9" s="6" customFormat="1" x14ac:dyDescent="0.3">
      <c r="A62" s="188" t="s">
        <v>207</v>
      </c>
      <c r="B62" s="137"/>
      <c r="C62" s="186"/>
      <c r="D62" s="139"/>
      <c r="E62" s="140"/>
      <c r="F62" s="141"/>
      <c r="G62" s="187"/>
      <c r="H62" s="141"/>
      <c r="I62" s="142">
        <f t="shared" si="0"/>
        <v>0</v>
      </c>
    </row>
    <row r="63" spans="1:9" s="6" customFormat="1" x14ac:dyDescent="0.3">
      <c r="A63" s="188" t="s">
        <v>208</v>
      </c>
      <c r="B63" s="137"/>
      <c r="C63" s="186"/>
      <c r="D63" s="139"/>
      <c r="E63" s="140"/>
      <c r="F63" s="141"/>
      <c r="G63" s="187"/>
      <c r="H63" s="141"/>
      <c r="I63" s="142">
        <f t="shared" si="0"/>
        <v>0</v>
      </c>
    </row>
    <row r="64" spans="1:9" s="6" customFormat="1" x14ac:dyDescent="0.3">
      <c r="A64" s="188" t="s">
        <v>209</v>
      </c>
      <c r="B64" s="137">
        <v>1</v>
      </c>
      <c r="C64" s="186"/>
      <c r="D64" s="139"/>
      <c r="E64" s="140"/>
      <c r="F64" s="141"/>
      <c r="G64" s="187">
        <v>1</v>
      </c>
      <c r="H64" s="141"/>
      <c r="I64" s="142">
        <f t="shared" si="0"/>
        <v>2</v>
      </c>
    </row>
    <row r="65" spans="1:9" s="6" customFormat="1" x14ac:dyDescent="0.3">
      <c r="A65" s="188" t="s">
        <v>549</v>
      </c>
      <c r="B65" s="137"/>
      <c r="C65" s="186"/>
      <c r="D65" s="139"/>
      <c r="E65" s="140"/>
      <c r="F65" s="141"/>
      <c r="G65" s="187"/>
      <c r="H65" s="141"/>
      <c r="I65" s="142">
        <f t="shared" si="0"/>
        <v>0</v>
      </c>
    </row>
    <row r="66" spans="1:9" s="6" customFormat="1" x14ac:dyDescent="0.3">
      <c r="A66" s="188" t="s">
        <v>550</v>
      </c>
      <c r="B66" s="137"/>
      <c r="C66" s="186"/>
      <c r="D66" s="139"/>
      <c r="E66" s="140"/>
      <c r="F66" s="141"/>
      <c r="G66" s="187"/>
      <c r="H66" s="141"/>
      <c r="I66" s="142">
        <f t="shared" si="0"/>
        <v>0</v>
      </c>
    </row>
    <row r="67" spans="1:9" s="6" customFormat="1" x14ac:dyDescent="0.3">
      <c r="A67" s="188" t="s">
        <v>211</v>
      </c>
      <c r="B67" s="137"/>
      <c r="C67" s="186"/>
      <c r="D67" s="139"/>
      <c r="E67" s="140"/>
      <c r="F67" s="141"/>
      <c r="G67" s="187"/>
      <c r="H67" s="141"/>
      <c r="I67" s="142">
        <f t="shared" si="0"/>
        <v>0</v>
      </c>
    </row>
    <row r="68" spans="1:9" s="6" customFormat="1" x14ac:dyDescent="0.3">
      <c r="A68" s="188" t="s">
        <v>210</v>
      </c>
      <c r="B68" s="137">
        <v>2</v>
      </c>
      <c r="C68" s="186"/>
      <c r="D68" s="139"/>
      <c r="E68" s="140"/>
      <c r="F68" s="141"/>
      <c r="G68" s="187"/>
      <c r="H68" s="141"/>
      <c r="I68" s="142">
        <f t="shared" si="0"/>
        <v>2</v>
      </c>
    </row>
    <row r="69" spans="1:9" s="6" customFormat="1" x14ac:dyDescent="0.3">
      <c r="A69" s="188" t="s">
        <v>212</v>
      </c>
      <c r="B69" s="137"/>
      <c r="C69" s="186"/>
      <c r="D69" s="139"/>
      <c r="E69" s="140"/>
      <c r="F69" s="141"/>
      <c r="G69" s="187"/>
      <c r="H69" s="141"/>
      <c r="I69" s="142">
        <f t="shared" ref="I69:I132" si="1">SUM(B69,D69:H69)</f>
        <v>0</v>
      </c>
    </row>
    <row r="70" spans="1:9" s="6" customFormat="1" x14ac:dyDescent="0.3">
      <c r="A70" s="188" t="s">
        <v>213</v>
      </c>
      <c r="B70" s="137"/>
      <c r="C70" s="186"/>
      <c r="D70" s="139"/>
      <c r="E70" s="140"/>
      <c r="F70" s="141"/>
      <c r="G70" s="187"/>
      <c r="H70" s="141"/>
      <c r="I70" s="142">
        <f t="shared" si="1"/>
        <v>0</v>
      </c>
    </row>
    <row r="71" spans="1:9" s="6" customFormat="1" x14ac:dyDescent="0.3">
      <c r="A71" s="188" t="s">
        <v>214</v>
      </c>
      <c r="B71" s="137"/>
      <c r="C71" s="186"/>
      <c r="D71" s="139"/>
      <c r="E71" s="140"/>
      <c r="F71" s="141"/>
      <c r="G71" s="187"/>
      <c r="H71" s="141"/>
      <c r="I71" s="142">
        <f t="shared" si="1"/>
        <v>0</v>
      </c>
    </row>
    <row r="72" spans="1:9" s="6" customFormat="1" x14ac:dyDescent="0.3">
      <c r="A72" s="188" t="s">
        <v>215</v>
      </c>
      <c r="B72" s="137"/>
      <c r="C72" s="186"/>
      <c r="D72" s="139"/>
      <c r="E72" s="140"/>
      <c r="F72" s="141"/>
      <c r="G72" s="187"/>
      <c r="H72" s="141"/>
      <c r="I72" s="142">
        <f t="shared" si="1"/>
        <v>0</v>
      </c>
    </row>
    <row r="73" spans="1:9" s="6" customFormat="1" x14ac:dyDescent="0.3">
      <c r="A73" s="188" t="s">
        <v>551</v>
      </c>
      <c r="B73" s="137"/>
      <c r="C73" s="186"/>
      <c r="D73" s="139"/>
      <c r="E73" s="140"/>
      <c r="F73" s="141"/>
      <c r="G73" s="187"/>
      <c r="H73" s="141"/>
      <c r="I73" s="142">
        <f t="shared" si="1"/>
        <v>0</v>
      </c>
    </row>
    <row r="74" spans="1:9" s="6" customFormat="1" x14ac:dyDescent="0.3">
      <c r="A74" s="188" t="s">
        <v>216</v>
      </c>
      <c r="B74" s="137"/>
      <c r="C74" s="186"/>
      <c r="D74" s="139"/>
      <c r="E74" s="140"/>
      <c r="F74" s="141"/>
      <c r="G74" s="187"/>
      <c r="H74" s="141"/>
      <c r="I74" s="142">
        <f t="shared" si="1"/>
        <v>0</v>
      </c>
    </row>
    <row r="75" spans="1:9" s="6" customFormat="1" x14ac:dyDescent="0.3">
      <c r="A75" s="188" t="s">
        <v>217</v>
      </c>
      <c r="B75" s="137"/>
      <c r="C75" s="186"/>
      <c r="D75" s="139"/>
      <c r="E75" s="140"/>
      <c r="F75" s="141"/>
      <c r="G75" s="187"/>
      <c r="H75" s="141"/>
      <c r="I75" s="142">
        <f t="shared" si="1"/>
        <v>0</v>
      </c>
    </row>
    <row r="76" spans="1:9" s="6" customFormat="1" x14ac:dyDescent="0.3">
      <c r="A76" s="188" t="s">
        <v>220</v>
      </c>
      <c r="B76" s="137"/>
      <c r="C76" s="186"/>
      <c r="D76" s="139"/>
      <c r="E76" s="140"/>
      <c r="F76" s="141"/>
      <c r="G76" s="187"/>
      <c r="H76" s="141"/>
      <c r="I76" s="142">
        <f t="shared" si="1"/>
        <v>0</v>
      </c>
    </row>
    <row r="77" spans="1:9" s="6" customFormat="1" x14ac:dyDescent="0.3">
      <c r="A77" s="188" t="s">
        <v>222</v>
      </c>
      <c r="B77" s="137"/>
      <c r="C77" s="186"/>
      <c r="D77" s="139"/>
      <c r="E77" s="140"/>
      <c r="F77" s="141"/>
      <c r="G77" s="187"/>
      <c r="H77" s="141"/>
      <c r="I77" s="142">
        <f t="shared" si="1"/>
        <v>0</v>
      </c>
    </row>
    <row r="78" spans="1:9" s="6" customFormat="1" x14ac:dyDescent="0.3">
      <c r="A78" s="188" t="s">
        <v>224</v>
      </c>
      <c r="B78" s="137"/>
      <c r="C78" s="186"/>
      <c r="D78" s="139"/>
      <c r="E78" s="140"/>
      <c r="F78" s="141"/>
      <c r="G78" s="187"/>
      <c r="H78" s="141"/>
      <c r="I78" s="142">
        <f t="shared" si="1"/>
        <v>0</v>
      </c>
    </row>
    <row r="79" spans="1:9" s="6" customFormat="1" x14ac:dyDescent="0.3">
      <c r="A79" s="188" t="s">
        <v>226</v>
      </c>
      <c r="B79" s="137"/>
      <c r="C79" s="186"/>
      <c r="D79" s="139"/>
      <c r="E79" s="140"/>
      <c r="F79" s="141"/>
      <c r="G79" s="187"/>
      <c r="H79" s="141"/>
      <c r="I79" s="142">
        <f t="shared" si="1"/>
        <v>0</v>
      </c>
    </row>
    <row r="80" spans="1:9" s="6" customFormat="1" x14ac:dyDescent="0.3">
      <c r="A80" s="188" t="s">
        <v>227</v>
      </c>
      <c r="B80" s="137"/>
      <c r="C80" s="186"/>
      <c r="D80" s="139"/>
      <c r="E80" s="140"/>
      <c r="F80" s="141"/>
      <c r="G80" s="187"/>
      <c r="H80" s="141"/>
      <c r="I80" s="142">
        <f t="shared" si="1"/>
        <v>0</v>
      </c>
    </row>
    <row r="81" spans="1:11" s="6" customFormat="1" x14ac:dyDescent="0.3">
      <c r="A81" s="188" t="s">
        <v>229</v>
      </c>
      <c r="B81" s="137"/>
      <c r="C81" s="186"/>
      <c r="D81" s="139"/>
      <c r="E81" s="140"/>
      <c r="F81" s="141"/>
      <c r="G81" s="187"/>
      <c r="H81" s="141"/>
      <c r="I81" s="142">
        <f t="shared" si="1"/>
        <v>0</v>
      </c>
    </row>
    <row r="82" spans="1:11" s="6" customFormat="1" x14ac:dyDescent="0.3">
      <c r="A82" s="188" t="s">
        <v>230</v>
      </c>
      <c r="B82" s="137"/>
      <c r="C82" s="186"/>
      <c r="D82" s="139"/>
      <c r="E82" s="140"/>
      <c r="F82" s="141"/>
      <c r="G82" s="187"/>
      <c r="H82" s="141"/>
      <c r="I82" s="142">
        <f t="shared" si="1"/>
        <v>0</v>
      </c>
    </row>
    <row r="83" spans="1:11" s="6" customFormat="1" x14ac:dyDescent="0.3">
      <c r="A83" s="188" t="s">
        <v>231</v>
      </c>
      <c r="B83" s="137"/>
      <c r="C83" s="186"/>
      <c r="D83" s="139"/>
      <c r="E83" s="140"/>
      <c r="F83" s="141"/>
      <c r="G83" s="187"/>
      <c r="H83" s="141"/>
      <c r="I83" s="142">
        <f t="shared" si="1"/>
        <v>0</v>
      </c>
    </row>
    <row r="84" spans="1:11" s="6" customFormat="1" x14ac:dyDescent="0.3">
      <c r="A84" s="188" t="s">
        <v>232</v>
      </c>
      <c r="B84" s="137"/>
      <c r="C84" s="186"/>
      <c r="D84" s="139"/>
      <c r="E84" s="140"/>
      <c r="F84" s="141"/>
      <c r="G84" s="187"/>
      <c r="H84" s="141"/>
      <c r="I84" s="142">
        <f t="shared" si="1"/>
        <v>0</v>
      </c>
    </row>
    <row r="85" spans="1:11" s="6" customFormat="1" x14ac:dyDescent="0.3">
      <c r="A85" s="188" t="s">
        <v>233</v>
      </c>
      <c r="B85" s="137"/>
      <c r="C85" s="186"/>
      <c r="D85" s="139"/>
      <c r="E85" s="140"/>
      <c r="F85" s="141"/>
      <c r="G85" s="187"/>
      <c r="H85" s="141"/>
      <c r="I85" s="142">
        <f t="shared" si="1"/>
        <v>0</v>
      </c>
    </row>
    <row r="86" spans="1:11" s="6" customFormat="1" x14ac:dyDescent="0.3">
      <c r="A86" s="188" t="s">
        <v>234</v>
      </c>
      <c r="B86" s="137"/>
      <c r="C86" s="186"/>
      <c r="D86" s="139"/>
      <c r="E86" s="140"/>
      <c r="F86" s="141"/>
      <c r="G86" s="187"/>
      <c r="H86" s="141"/>
      <c r="I86" s="142">
        <f t="shared" si="1"/>
        <v>0</v>
      </c>
    </row>
    <row r="87" spans="1:11" s="6" customFormat="1" x14ac:dyDescent="0.3">
      <c r="A87" s="188" t="s">
        <v>235</v>
      </c>
      <c r="B87" s="137"/>
      <c r="C87" s="186"/>
      <c r="D87" s="139"/>
      <c r="E87" s="140"/>
      <c r="F87" s="141"/>
      <c r="G87" s="187"/>
      <c r="H87" s="141"/>
      <c r="I87" s="142">
        <f t="shared" si="1"/>
        <v>0</v>
      </c>
    </row>
    <row r="88" spans="1:11" s="6" customFormat="1" x14ac:dyDescent="0.3">
      <c r="A88" s="188" t="s">
        <v>236</v>
      </c>
      <c r="B88" s="137"/>
      <c r="C88" s="186"/>
      <c r="D88" s="139"/>
      <c r="E88" s="140"/>
      <c r="F88" s="141"/>
      <c r="G88" s="187"/>
      <c r="H88" s="141"/>
      <c r="I88" s="142">
        <f t="shared" si="1"/>
        <v>0</v>
      </c>
    </row>
    <row r="89" spans="1:11" s="6" customFormat="1" x14ac:dyDescent="0.3">
      <c r="A89" s="188" t="s">
        <v>237</v>
      </c>
      <c r="B89" s="137">
        <v>3</v>
      </c>
      <c r="C89" s="186"/>
      <c r="D89" s="139"/>
      <c r="E89" s="140">
        <v>7</v>
      </c>
      <c r="F89" s="141">
        <v>2</v>
      </c>
      <c r="G89" s="187">
        <v>1</v>
      </c>
      <c r="H89" s="141"/>
      <c r="I89" s="142">
        <f t="shared" si="1"/>
        <v>13</v>
      </c>
    </row>
    <row r="90" spans="1:11" s="6" customFormat="1" x14ac:dyDescent="0.3">
      <c r="A90" s="188" t="s">
        <v>239</v>
      </c>
      <c r="B90" s="137"/>
      <c r="C90" s="186"/>
      <c r="D90" s="139"/>
      <c r="E90" s="140"/>
      <c r="F90" s="141"/>
      <c r="G90" s="187"/>
      <c r="H90" s="141"/>
      <c r="I90" s="142">
        <f t="shared" si="1"/>
        <v>0</v>
      </c>
    </row>
    <row r="91" spans="1:11" s="6" customFormat="1" x14ac:dyDescent="0.3">
      <c r="A91" s="188" t="s">
        <v>240</v>
      </c>
      <c r="B91" s="137"/>
      <c r="C91" s="186"/>
      <c r="D91" s="139"/>
      <c r="E91" s="140">
        <v>1</v>
      </c>
      <c r="F91" s="141"/>
      <c r="G91" s="187"/>
      <c r="H91" s="141"/>
      <c r="I91" s="142">
        <f t="shared" si="1"/>
        <v>1</v>
      </c>
    </row>
    <row r="92" spans="1:11" s="6" customFormat="1" x14ac:dyDescent="0.3">
      <c r="A92" s="188" t="s">
        <v>241</v>
      </c>
      <c r="B92" s="137"/>
      <c r="C92" s="186"/>
      <c r="D92" s="139"/>
      <c r="E92" s="140"/>
      <c r="F92" s="141"/>
      <c r="G92" s="187"/>
      <c r="H92" s="141">
        <v>1</v>
      </c>
      <c r="I92" s="142">
        <f t="shared" si="1"/>
        <v>1</v>
      </c>
      <c r="K92" s="1"/>
    </row>
    <row r="93" spans="1:11" s="6" customFormat="1" x14ac:dyDescent="0.3">
      <c r="A93" s="188" t="s">
        <v>243</v>
      </c>
      <c r="B93" s="137"/>
      <c r="C93" s="186"/>
      <c r="D93" s="139"/>
      <c r="E93" s="140"/>
      <c r="F93" s="141"/>
      <c r="G93" s="187"/>
      <c r="H93" s="141"/>
      <c r="I93" s="142">
        <f t="shared" si="1"/>
        <v>0</v>
      </c>
    </row>
    <row r="94" spans="1:11" s="6" customFormat="1" x14ac:dyDescent="0.3">
      <c r="A94" s="188" t="s">
        <v>245</v>
      </c>
      <c r="B94" s="137"/>
      <c r="C94" s="186"/>
      <c r="D94" s="139"/>
      <c r="E94" s="140"/>
      <c r="F94" s="141"/>
      <c r="G94" s="187"/>
      <c r="H94" s="141"/>
      <c r="I94" s="142">
        <f t="shared" si="1"/>
        <v>0</v>
      </c>
    </row>
    <row r="95" spans="1:11" s="6" customFormat="1" x14ac:dyDescent="0.3">
      <c r="A95" s="188" t="s">
        <v>244</v>
      </c>
      <c r="B95" s="137"/>
      <c r="C95" s="186"/>
      <c r="D95" s="139"/>
      <c r="E95" s="140"/>
      <c r="F95" s="141"/>
      <c r="G95" s="187"/>
      <c r="H95" s="141"/>
      <c r="I95" s="142">
        <f t="shared" si="1"/>
        <v>0</v>
      </c>
    </row>
    <row r="96" spans="1:11" s="6" customFormat="1" x14ac:dyDescent="0.3">
      <c r="A96" s="188" t="s">
        <v>246</v>
      </c>
      <c r="B96" s="137"/>
      <c r="C96" s="186"/>
      <c r="D96" s="139"/>
      <c r="E96" s="140"/>
      <c r="F96" s="141"/>
      <c r="G96" s="187"/>
      <c r="H96" s="141"/>
      <c r="I96" s="142">
        <f t="shared" si="1"/>
        <v>0</v>
      </c>
    </row>
    <row r="97" spans="1:9" s="6" customFormat="1" x14ac:dyDescent="0.3">
      <c r="A97" s="188" t="s">
        <v>247</v>
      </c>
      <c r="B97" s="137"/>
      <c r="C97" s="186"/>
      <c r="D97" s="139"/>
      <c r="E97" s="140"/>
      <c r="F97" s="141"/>
      <c r="G97" s="187"/>
      <c r="H97" s="141"/>
      <c r="I97" s="142">
        <f t="shared" si="1"/>
        <v>0</v>
      </c>
    </row>
    <row r="98" spans="1:9" s="6" customFormat="1" x14ac:dyDescent="0.3">
      <c r="A98" s="188" t="s">
        <v>248</v>
      </c>
      <c r="B98" s="137"/>
      <c r="C98" s="186"/>
      <c r="D98" s="139"/>
      <c r="E98" s="140"/>
      <c r="F98" s="141"/>
      <c r="G98" s="187"/>
      <c r="H98" s="141"/>
      <c r="I98" s="142">
        <f t="shared" si="1"/>
        <v>0</v>
      </c>
    </row>
    <row r="99" spans="1:9" s="6" customFormat="1" x14ac:dyDescent="0.3">
      <c r="A99" s="188" t="s">
        <v>249</v>
      </c>
      <c r="B99" s="137"/>
      <c r="C99" s="186"/>
      <c r="D99" s="139"/>
      <c r="E99" s="140"/>
      <c r="F99" s="141"/>
      <c r="G99" s="187"/>
      <c r="H99" s="141"/>
      <c r="I99" s="142">
        <f t="shared" si="1"/>
        <v>0</v>
      </c>
    </row>
    <row r="100" spans="1:9" s="6" customFormat="1" x14ac:dyDescent="0.3">
      <c r="A100" s="188" t="s">
        <v>250</v>
      </c>
      <c r="B100" s="137"/>
      <c r="C100" s="186"/>
      <c r="D100" s="139"/>
      <c r="E100" s="140"/>
      <c r="F100" s="141"/>
      <c r="G100" s="187"/>
      <c r="H100" s="141"/>
      <c r="I100" s="142">
        <f t="shared" si="1"/>
        <v>0</v>
      </c>
    </row>
    <row r="101" spans="1:9" s="6" customFormat="1" x14ac:dyDescent="0.3">
      <c r="A101" s="188" t="s">
        <v>251</v>
      </c>
      <c r="B101" s="137"/>
      <c r="C101" s="186"/>
      <c r="D101" s="139"/>
      <c r="E101" s="140"/>
      <c r="F101" s="141"/>
      <c r="G101" s="187"/>
      <c r="H101" s="141"/>
      <c r="I101" s="142">
        <f t="shared" si="1"/>
        <v>0</v>
      </c>
    </row>
    <row r="102" spans="1:9" s="6" customFormat="1" x14ac:dyDescent="0.3">
      <c r="A102" s="188" t="s">
        <v>254</v>
      </c>
      <c r="B102" s="137"/>
      <c r="C102" s="186"/>
      <c r="D102" s="139"/>
      <c r="E102" s="140"/>
      <c r="F102" s="141"/>
      <c r="G102" s="187"/>
      <c r="H102" s="141"/>
      <c r="I102" s="142">
        <f t="shared" si="1"/>
        <v>0</v>
      </c>
    </row>
    <row r="103" spans="1:9" s="6" customFormat="1" x14ac:dyDescent="0.3">
      <c r="A103" s="188" t="s">
        <v>257</v>
      </c>
      <c r="B103" s="137"/>
      <c r="C103" s="186"/>
      <c r="D103" s="139"/>
      <c r="E103" s="140"/>
      <c r="F103" s="141"/>
      <c r="G103" s="187"/>
      <c r="H103" s="141"/>
      <c r="I103" s="142">
        <f t="shared" si="1"/>
        <v>0</v>
      </c>
    </row>
    <row r="104" spans="1:9" s="6" customFormat="1" x14ac:dyDescent="0.3">
      <c r="A104" s="188" t="s">
        <v>258</v>
      </c>
      <c r="B104" s="137"/>
      <c r="C104" s="186"/>
      <c r="D104" s="139"/>
      <c r="E104" s="140"/>
      <c r="F104" s="141"/>
      <c r="G104" s="187"/>
      <c r="H104" s="141"/>
      <c r="I104" s="142">
        <f t="shared" si="1"/>
        <v>0</v>
      </c>
    </row>
    <row r="105" spans="1:9" s="6" customFormat="1" x14ac:dyDescent="0.3">
      <c r="A105" s="188" t="s">
        <v>547</v>
      </c>
      <c r="B105" s="137"/>
      <c r="C105" s="186"/>
      <c r="D105" s="139"/>
      <c r="E105" s="140"/>
      <c r="F105" s="141"/>
      <c r="G105" s="187"/>
      <c r="H105" s="141"/>
      <c r="I105" s="142">
        <f t="shared" si="1"/>
        <v>0</v>
      </c>
    </row>
    <row r="106" spans="1:9" s="6" customFormat="1" x14ac:dyDescent="0.3">
      <c r="A106" s="188" t="s">
        <v>259</v>
      </c>
      <c r="B106" s="137"/>
      <c r="C106" s="186"/>
      <c r="D106" s="139"/>
      <c r="E106" s="140"/>
      <c r="F106" s="141"/>
      <c r="G106" s="187"/>
      <c r="H106" s="141"/>
      <c r="I106" s="142">
        <f t="shared" si="1"/>
        <v>0</v>
      </c>
    </row>
    <row r="107" spans="1:9" s="6" customFormat="1" x14ac:dyDescent="0.3">
      <c r="A107" s="188" t="s">
        <v>260</v>
      </c>
      <c r="B107" s="137"/>
      <c r="C107" s="186"/>
      <c r="D107" s="139"/>
      <c r="E107" s="140"/>
      <c r="F107" s="141"/>
      <c r="G107" s="187"/>
      <c r="H107" s="141"/>
      <c r="I107" s="142">
        <f t="shared" si="1"/>
        <v>0</v>
      </c>
    </row>
    <row r="108" spans="1:9" s="6" customFormat="1" x14ac:dyDescent="0.3">
      <c r="A108" s="188" t="s">
        <v>261</v>
      </c>
      <c r="B108" s="137"/>
      <c r="C108" s="186"/>
      <c r="D108" s="139"/>
      <c r="E108" s="140"/>
      <c r="F108" s="141"/>
      <c r="G108" s="187"/>
      <c r="H108" s="141"/>
      <c r="I108" s="142">
        <f t="shared" si="1"/>
        <v>0</v>
      </c>
    </row>
    <row r="109" spans="1:9" s="6" customFormat="1" x14ac:dyDescent="0.3">
      <c r="A109" s="188" t="s">
        <v>262</v>
      </c>
      <c r="B109" s="137"/>
      <c r="C109" s="186"/>
      <c r="D109" s="139"/>
      <c r="E109" s="140"/>
      <c r="F109" s="141"/>
      <c r="G109" s="187"/>
      <c r="H109" s="141"/>
      <c r="I109" s="142">
        <f t="shared" si="1"/>
        <v>0</v>
      </c>
    </row>
    <row r="110" spans="1:9" s="6" customFormat="1" x14ac:dyDescent="0.3">
      <c r="A110" s="188" t="s">
        <v>263</v>
      </c>
      <c r="B110" s="137"/>
      <c r="C110" s="186"/>
      <c r="D110" s="139"/>
      <c r="E110" s="140"/>
      <c r="F110" s="141"/>
      <c r="G110" s="187"/>
      <c r="H110" s="141"/>
      <c r="I110" s="142">
        <f t="shared" si="1"/>
        <v>0</v>
      </c>
    </row>
    <row r="111" spans="1:9" s="6" customFormat="1" x14ac:dyDescent="0.3">
      <c r="A111" s="188" t="s">
        <v>171</v>
      </c>
      <c r="B111" s="137"/>
      <c r="C111" s="186"/>
      <c r="D111" s="139"/>
      <c r="E111" s="140"/>
      <c r="F111" s="141"/>
      <c r="G111" s="187"/>
      <c r="H111" s="141"/>
      <c r="I111" s="142">
        <f t="shared" si="1"/>
        <v>0</v>
      </c>
    </row>
    <row r="112" spans="1:9" s="6" customFormat="1" x14ac:dyDescent="0.3">
      <c r="A112" s="188" t="s">
        <v>336</v>
      </c>
      <c r="B112" s="137"/>
      <c r="C112" s="186"/>
      <c r="D112" s="139"/>
      <c r="E112" s="140"/>
      <c r="F112" s="141"/>
      <c r="G112" s="187"/>
      <c r="H112" s="141"/>
      <c r="I112" s="142">
        <f t="shared" si="1"/>
        <v>0</v>
      </c>
    </row>
    <row r="113" spans="1:9" s="6" customFormat="1" x14ac:dyDescent="0.3">
      <c r="A113" s="188" t="s">
        <v>373</v>
      </c>
      <c r="B113" s="137"/>
      <c r="C113" s="186"/>
      <c r="D113" s="139"/>
      <c r="E113" s="140"/>
      <c r="F113" s="141"/>
      <c r="G113" s="187"/>
      <c r="H113" s="141"/>
      <c r="I113" s="142">
        <f t="shared" si="1"/>
        <v>0</v>
      </c>
    </row>
    <row r="114" spans="1:9" s="6" customFormat="1" x14ac:dyDescent="0.3">
      <c r="A114" s="188" t="s">
        <v>264</v>
      </c>
      <c r="B114" s="137"/>
      <c r="C114" s="186"/>
      <c r="D114" s="139"/>
      <c r="E114" s="140"/>
      <c r="F114" s="141"/>
      <c r="G114" s="187"/>
      <c r="H114" s="141"/>
      <c r="I114" s="142">
        <f t="shared" si="1"/>
        <v>0</v>
      </c>
    </row>
    <row r="115" spans="1:9" s="6" customFormat="1" x14ac:dyDescent="0.3">
      <c r="A115" s="188" t="s">
        <v>265</v>
      </c>
      <c r="B115" s="137"/>
      <c r="C115" s="186"/>
      <c r="D115" s="139"/>
      <c r="E115" s="140"/>
      <c r="F115" s="141"/>
      <c r="G115" s="187"/>
      <c r="H115" s="141"/>
      <c r="I115" s="142">
        <f t="shared" si="1"/>
        <v>0</v>
      </c>
    </row>
    <row r="116" spans="1:9" s="6" customFormat="1" x14ac:dyDescent="0.3">
      <c r="A116" s="188" t="s">
        <v>266</v>
      </c>
      <c r="B116" s="137"/>
      <c r="C116" s="186"/>
      <c r="D116" s="139"/>
      <c r="E116" s="140"/>
      <c r="F116" s="141"/>
      <c r="G116" s="187"/>
      <c r="H116" s="141"/>
      <c r="I116" s="142">
        <f t="shared" si="1"/>
        <v>0</v>
      </c>
    </row>
    <row r="117" spans="1:9" s="6" customFormat="1" x14ac:dyDescent="0.3">
      <c r="A117" s="188" t="s">
        <v>267</v>
      </c>
      <c r="B117" s="137"/>
      <c r="C117" s="186"/>
      <c r="D117" s="139"/>
      <c r="E117" s="140"/>
      <c r="F117" s="141"/>
      <c r="G117" s="187"/>
      <c r="H117" s="141"/>
      <c r="I117" s="142">
        <f t="shared" si="1"/>
        <v>0</v>
      </c>
    </row>
    <row r="118" spans="1:9" s="6" customFormat="1" x14ac:dyDescent="0.3">
      <c r="A118" s="188" t="s">
        <v>268</v>
      </c>
      <c r="B118" s="137"/>
      <c r="C118" s="186"/>
      <c r="D118" s="139"/>
      <c r="E118" s="140"/>
      <c r="F118" s="141"/>
      <c r="G118" s="187"/>
      <c r="H118" s="141"/>
      <c r="I118" s="142">
        <f t="shared" si="1"/>
        <v>0</v>
      </c>
    </row>
    <row r="119" spans="1:9" s="6" customFormat="1" x14ac:dyDescent="0.3">
      <c r="A119" s="188" t="s">
        <v>269</v>
      </c>
      <c r="B119" s="137"/>
      <c r="C119" s="186"/>
      <c r="D119" s="139"/>
      <c r="E119" s="140"/>
      <c r="F119" s="141"/>
      <c r="G119" s="187"/>
      <c r="H119" s="141"/>
      <c r="I119" s="142">
        <f t="shared" si="1"/>
        <v>0</v>
      </c>
    </row>
    <row r="120" spans="1:9" s="6" customFormat="1" x14ac:dyDescent="0.3">
      <c r="A120" s="188" t="s">
        <v>270</v>
      </c>
      <c r="B120" s="137"/>
      <c r="C120" s="186"/>
      <c r="D120" s="139"/>
      <c r="E120" s="140"/>
      <c r="F120" s="141"/>
      <c r="G120" s="187"/>
      <c r="H120" s="141"/>
      <c r="I120" s="142">
        <f t="shared" si="1"/>
        <v>0</v>
      </c>
    </row>
    <row r="121" spans="1:9" s="6" customFormat="1" x14ac:dyDescent="0.3">
      <c r="A121" s="188" t="s">
        <v>271</v>
      </c>
      <c r="B121" s="137"/>
      <c r="C121" s="186"/>
      <c r="D121" s="139"/>
      <c r="E121" s="140"/>
      <c r="F121" s="141"/>
      <c r="G121" s="187"/>
      <c r="H121" s="141"/>
      <c r="I121" s="142">
        <f t="shared" si="1"/>
        <v>0</v>
      </c>
    </row>
    <row r="122" spans="1:9" s="6" customFormat="1" x14ac:dyDescent="0.3">
      <c r="A122" s="188" t="s">
        <v>272</v>
      </c>
      <c r="B122" s="137"/>
      <c r="C122" s="186"/>
      <c r="D122" s="139"/>
      <c r="E122" s="140"/>
      <c r="F122" s="141"/>
      <c r="G122" s="187"/>
      <c r="H122" s="141"/>
      <c r="I122" s="142">
        <f t="shared" si="1"/>
        <v>0</v>
      </c>
    </row>
    <row r="123" spans="1:9" s="6" customFormat="1" x14ac:dyDescent="0.3">
      <c r="A123" s="188" t="s">
        <v>273</v>
      </c>
      <c r="B123" s="137"/>
      <c r="C123" s="186"/>
      <c r="D123" s="139"/>
      <c r="E123" s="140"/>
      <c r="F123" s="141"/>
      <c r="G123" s="187"/>
      <c r="H123" s="141"/>
      <c r="I123" s="142">
        <f t="shared" si="1"/>
        <v>0</v>
      </c>
    </row>
    <row r="124" spans="1:9" s="6" customFormat="1" x14ac:dyDescent="0.3">
      <c r="A124" s="188" t="s">
        <v>274</v>
      </c>
      <c r="B124" s="137">
        <v>4</v>
      </c>
      <c r="C124" s="186"/>
      <c r="D124" s="139"/>
      <c r="E124" s="140"/>
      <c r="F124" s="141">
        <v>2</v>
      </c>
      <c r="G124" s="187"/>
      <c r="H124" s="141"/>
      <c r="I124" s="142">
        <f t="shared" si="1"/>
        <v>6</v>
      </c>
    </row>
    <row r="125" spans="1:9" s="6" customFormat="1" x14ac:dyDescent="0.3">
      <c r="A125" s="188" t="s">
        <v>275</v>
      </c>
      <c r="B125" s="137"/>
      <c r="C125" s="186"/>
      <c r="D125" s="139"/>
      <c r="E125" s="140"/>
      <c r="F125" s="141"/>
      <c r="G125" s="187"/>
      <c r="H125" s="141"/>
      <c r="I125" s="142">
        <f t="shared" si="1"/>
        <v>0</v>
      </c>
    </row>
    <row r="126" spans="1:9" s="6" customFormat="1" x14ac:dyDescent="0.3">
      <c r="A126" s="188" t="s">
        <v>276</v>
      </c>
      <c r="B126" s="137"/>
      <c r="C126" s="186"/>
      <c r="D126" s="139"/>
      <c r="E126" s="140"/>
      <c r="F126" s="141"/>
      <c r="G126" s="187"/>
      <c r="H126" s="141"/>
      <c r="I126" s="142">
        <f t="shared" si="1"/>
        <v>0</v>
      </c>
    </row>
    <row r="127" spans="1:9" s="6" customFormat="1" x14ac:dyDescent="0.3">
      <c r="A127" s="188" t="s">
        <v>278</v>
      </c>
      <c r="B127" s="137"/>
      <c r="C127" s="186"/>
      <c r="D127" s="139"/>
      <c r="E127" s="140"/>
      <c r="F127" s="141"/>
      <c r="G127" s="187"/>
      <c r="H127" s="141"/>
      <c r="I127" s="142">
        <f t="shared" si="1"/>
        <v>0</v>
      </c>
    </row>
    <row r="128" spans="1:9" s="6" customFormat="1" x14ac:dyDescent="0.3">
      <c r="A128" s="188" t="s">
        <v>279</v>
      </c>
      <c r="B128" s="137">
        <v>3</v>
      </c>
      <c r="C128" s="186"/>
      <c r="D128" s="139">
        <v>3</v>
      </c>
      <c r="E128" s="140"/>
      <c r="F128" s="141">
        <v>1</v>
      </c>
      <c r="G128" s="187"/>
      <c r="H128" s="141"/>
      <c r="I128" s="142">
        <f t="shared" si="1"/>
        <v>7</v>
      </c>
    </row>
    <row r="129" spans="1:9" s="6" customFormat="1" x14ac:dyDescent="0.3">
      <c r="A129" s="188" t="s">
        <v>280</v>
      </c>
      <c r="B129" s="137"/>
      <c r="C129" s="186"/>
      <c r="D129" s="139"/>
      <c r="E129" s="140"/>
      <c r="F129" s="141"/>
      <c r="G129" s="187"/>
      <c r="H129" s="141"/>
      <c r="I129" s="142">
        <f t="shared" si="1"/>
        <v>0</v>
      </c>
    </row>
    <row r="130" spans="1:9" s="6" customFormat="1" x14ac:dyDescent="0.3">
      <c r="A130" s="188" t="s">
        <v>281</v>
      </c>
      <c r="B130" s="137"/>
      <c r="C130" s="186"/>
      <c r="D130" s="139"/>
      <c r="E130" s="140"/>
      <c r="F130" s="141"/>
      <c r="G130" s="187"/>
      <c r="H130" s="141"/>
      <c r="I130" s="142">
        <f t="shared" si="1"/>
        <v>0</v>
      </c>
    </row>
    <row r="131" spans="1:9" s="6" customFormat="1" x14ac:dyDescent="0.3">
      <c r="A131" s="188" t="s">
        <v>282</v>
      </c>
      <c r="B131" s="137"/>
      <c r="C131" s="186"/>
      <c r="D131" s="139"/>
      <c r="E131" s="140"/>
      <c r="F131" s="141"/>
      <c r="G131" s="187"/>
      <c r="H131" s="141"/>
      <c r="I131" s="142">
        <f t="shared" si="1"/>
        <v>0</v>
      </c>
    </row>
    <row r="132" spans="1:9" s="6" customFormat="1" x14ac:dyDescent="0.3">
      <c r="A132" s="188" t="s">
        <v>284</v>
      </c>
      <c r="B132" s="137"/>
      <c r="C132" s="186"/>
      <c r="D132" s="139"/>
      <c r="E132" s="140"/>
      <c r="F132" s="141"/>
      <c r="G132" s="187"/>
      <c r="H132" s="141"/>
      <c r="I132" s="142">
        <f t="shared" si="1"/>
        <v>0</v>
      </c>
    </row>
    <row r="133" spans="1:9" s="6" customFormat="1" x14ac:dyDescent="0.3">
      <c r="A133" s="188" t="s">
        <v>286</v>
      </c>
      <c r="B133" s="137"/>
      <c r="C133" s="186"/>
      <c r="D133" s="139"/>
      <c r="E133" s="140"/>
      <c r="F133" s="141"/>
      <c r="G133" s="187"/>
      <c r="H133" s="141"/>
      <c r="I133" s="142">
        <f t="shared" ref="I133:I196" si="2">SUM(B133,D133:H133)</f>
        <v>0</v>
      </c>
    </row>
    <row r="134" spans="1:9" s="6" customFormat="1" x14ac:dyDescent="0.3">
      <c r="A134" s="188" t="s">
        <v>552</v>
      </c>
      <c r="B134" s="137"/>
      <c r="C134" s="186"/>
      <c r="D134" s="139"/>
      <c r="E134" s="140"/>
      <c r="F134" s="141"/>
      <c r="G134" s="187"/>
      <c r="H134" s="141"/>
      <c r="I134" s="142">
        <f t="shared" si="2"/>
        <v>0</v>
      </c>
    </row>
    <row r="135" spans="1:9" s="6" customFormat="1" x14ac:dyDescent="0.3">
      <c r="A135" s="188" t="s">
        <v>288</v>
      </c>
      <c r="B135" s="137"/>
      <c r="C135" s="186"/>
      <c r="D135" s="139"/>
      <c r="E135" s="140"/>
      <c r="F135" s="141"/>
      <c r="G135" s="187"/>
      <c r="H135" s="141"/>
      <c r="I135" s="142">
        <f t="shared" si="2"/>
        <v>0</v>
      </c>
    </row>
    <row r="136" spans="1:9" s="6" customFormat="1" x14ac:dyDescent="0.3">
      <c r="A136" s="188" t="s">
        <v>289</v>
      </c>
      <c r="B136" s="137"/>
      <c r="C136" s="186"/>
      <c r="D136" s="139"/>
      <c r="E136" s="140"/>
      <c r="F136" s="141"/>
      <c r="G136" s="187"/>
      <c r="H136" s="141"/>
      <c r="I136" s="142">
        <f t="shared" si="2"/>
        <v>0</v>
      </c>
    </row>
    <row r="137" spans="1:9" s="6" customFormat="1" x14ac:dyDescent="0.3">
      <c r="A137" s="188" t="s">
        <v>290</v>
      </c>
      <c r="B137" s="137"/>
      <c r="C137" s="186"/>
      <c r="D137" s="139"/>
      <c r="E137" s="140"/>
      <c r="F137" s="141"/>
      <c r="G137" s="187"/>
      <c r="H137" s="141"/>
      <c r="I137" s="142">
        <f t="shared" si="2"/>
        <v>0</v>
      </c>
    </row>
    <row r="138" spans="1:9" s="6" customFormat="1" x14ac:dyDescent="0.3">
      <c r="A138" s="188" t="s">
        <v>180</v>
      </c>
      <c r="B138" s="137"/>
      <c r="C138" s="186"/>
      <c r="D138" s="139"/>
      <c r="E138" s="140"/>
      <c r="F138" s="141"/>
      <c r="G138" s="187"/>
      <c r="H138" s="141"/>
      <c r="I138" s="142">
        <f t="shared" si="2"/>
        <v>0</v>
      </c>
    </row>
    <row r="139" spans="1:9" s="6" customFormat="1" x14ac:dyDescent="0.3">
      <c r="A139" s="188" t="s">
        <v>293</v>
      </c>
      <c r="B139" s="137"/>
      <c r="C139" s="186"/>
      <c r="D139" s="139"/>
      <c r="E139" s="140"/>
      <c r="F139" s="141"/>
      <c r="G139" s="187"/>
      <c r="H139" s="141"/>
      <c r="I139" s="142">
        <f t="shared" si="2"/>
        <v>0</v>
      </c>
    </row>
    <row r="140" spans="1:9" s="6" customFormat="1" x14ac:dyDescent="0.3">
      <c r="A140" s="188" t="s">
        <v>294</v>
      </c>
      <c r="B140" s="137"/>
      <c r="C140" s="186"/>
      <c r="D140" s="139"/>
      <c r="E140" s="140"/>
      <c r="F140" s="141"/>
      <c r="G140" s="187"/>
      <c r="H140" s="141"/>
      <c r="I140" s="142">
        <f t="shared" si="2"/>
        <v>0</v>
      </c>
    </row>
    <row r="141" spans="1:9" s="6" customFormat="1" x14ac:dyDescent="0.3">
      <c r="A141" s="188" t="s">
        <v>295</v>
      </c>
      <c r="B141" s="137"/>
      <c r="C141" s="186"/>
      <c r="D141" s="139"/>
      <c r="E141" s="140"/>
      <c r="F141" s="141"/>
      <c r="G141" s="187"/>
      <c r="H141" s="141"/>
      <c r="I141" s="142">
        <f t="shared" si="2"/>
        <v>0</v>
      </c>
    </row>
    <row r="142" spans="1:9" s="6" customFormat="1" x14ac:dyDescent="0.3">
      <c r="A142" s="188" t="s">
        <v>296</v>
      </c>
      <c r="B142" s="137"/>
      <c r="C142" s="186"/>
      <c r="D142" s="139"/>
      <c r="E142" s="140"/>
      <c r="F142" s="141"/>
      <c r="G142" s="187"/>
      <c r="H142" s="141"/>
      <c r="I142" s="142">
        <f t="shared" si="2"/>
        <v>0</v>
      </c>
    </row>
    <row r="143" spans="1:9" s="6" customFormat="1" x14ac:dyDescent="0.3">
      <c r="A143" s="188" t="s">
        <v>297</v>
      </c>
      <c r="B143" s="137"/>
      <c r="C143" s="186"/>
      <c r="D143" s="139"/>
      <c r="E143" s="140"/>
      <c r="F143" s="141"/>
      <c r="G143" s="187"/>
      <c r="H143" s="141"/>
      <c r="I143" s="142">
        <f t="shared" si="2"/>
        <v>0</v>
      </c>
    </row>
    <row r="144" spans="1:9" s="6" customFormat="1" x14ac:dyDescent="0.3">
      <c r="A144" s="188" t="s">
        <v>299</v>
      </c>
      <c r="B144" s="137"/>
      <c r="C144" s="186"/>
      <c r="D144" s="139"/>
      <c r="E144" s="140"/>
      <c r="F144" s="141"/>
      <c r="G144" s="187"/>
      <c r="H144" s="141"/>
      <c r="I144" s="142">
        <f t="shared" si="2"/>
        <v>0</v>
      </c>
    </row>
    <row r="145" spans="1:11" s="6" customFormat="1" x14ac:dyDescent="0.3">
      <c r="A145" s="188" t="s">
        <v>302</v>
      </c>
      <c r="B145" s="137"/>
      <c r="C145" s="186"/>
      <c r="D145" s="139"/>
      <c r="E145" s="140"/>
      <c r="F145" s="141"/>
      <c r="G145" s="187"/>
      <c r="H145" s="141"/>
      <c r="I145" s="142">
        <f t="shared" si="2"/>
        <v>0</v>
      </c>
    </row>
    <row r="146" spans="1:11" s="6" customFormat="1" x14ac:dyDescent="0.3">
      <c r="A146" s="188" t="s">
        <v>317</v>
      </c>
      <c r="B146" s="137"/>
      <c r="C146" s="186"/>
      <c r="D146" s="139"/>
      <c r="E146" s="140"/>
      <c r="F146" s="141"/>
      <c r="G146" s="187"/>
      <c r="H146" s="141"/>
      <c r="I146" s="142">
        <f t="shared" si="2"/>
        <v>0</v>
      </c>
    </row>
    <row r="147" spans="1:11" s="6" customFormat="1" x14ac:dyDescent="0.3">
      <c r="A147" s="188" t="s">
        <v>334</v>
      </c>
      <c r="B147" s="137"/>
      <c r="C147" s="186"/>
      <c r="D147" s="139"/>
      <c r="E147" s="140"/>
      <c r="F147" s="141"/>
      <c r="G147" s="187"/>
      <c r="H147" s="141"/>
      <c r="I147" s="142">
        <f t="shared" si="2"/>
        <v>0</v>
      </c>
    </row>
    <row r="148" spans="1:11" s="6" customFormat="1" x14ac:dyDescent="0.3">
      <c r="A148" s="188" t="s">
        <v>304</v>
      </c>
      <c r="B148" s="137"/>
      <c r="C148" s="186"/>
      <c r="D148" s="139"/>
      <c r="E148" s="140"/>
      <c r="F148" s="141"/>
      <c r="G148" s="187"/>
      <c r="H148" s="141"/>
      <c r="I148" s="142">
        <f t="shared" si="2"/>
        <v>0</v>
      </c>
    </row>
    <row r="149" spans="1:11" s="6" customFormat="1" x14ac:dyDescent="0.3">
      <c r="A149" s="188" t="s">
        <v>303</v>
      </c>
      <c r="B149" s="137"/>
      <c r="C149" s="186"/>
      <c r="D149" s="139"/>
      <c r="E149" s="140"/>
      <c r="F149" s="141"/>
      <c r="G149" s="187"/>
      <c r="H149" s="141"/>
      <c r="I149" s="142">
        <f t="shared" si="2"/>
        <v>0</v>
      </c>
    </row>
    <row r="150" spans="1:11" s="6" customFormat="1" x14ac:dyDescent="0.3">
      <c r="A150" s="188" t="s">
        <v>305</v>
      </c>
      <c r="B150" s="137"/>
      <c r="C150" s="186"/>
      <c r="D150" s="139"/>
      <c r="E150" s="140"/>
      <c r="F150" s="141"/>
      <c r="G150" s="187"/>
      <c r="H150" s="141"/>
      <c r="I150" s="142">
        <f t="shared" si="2"/>
        <v>0</v>
      </c>
    </row>
    <row r="151" spans="1:11" s="6" customFormat="1" x14ac:dyDescent="0.3">
      <c r="A151" s="188" t="s">
        <v>306</v>
      </c>
      <c r="B151" s="137"/>
      <c r="C151" s="186"/>
      <c r="D151" s="139"/>
      <c r="E151" s="140"/>
      <c r="F151" s="141"/>
      <c r="G151" s="187"/>
      <c r="H151" s="141"/>
      <c r="I151" s="142">
        <f t="shared" si="2"/>
        <v>0</v>
      </c>
    </row>
    <row r="152" spans="1:11" s="6" customFormat="1" x14ac:dyDescent="0.3">
      <c r="A152" s="188" t="s">
        <v>307</v>
      </c>
      <c r="B152" s="137">
        <v>1</v>
      </c>
      <c r="C152" s="186"/>
      <c r="D152" s="139"/>
      <c r="E152" s="140"/>
      <c r="F152" s="141"/>
      <c r="G152" s="187"/>
      <c r="H152" s="141"/>
      <c r="I152" s="142">
        <f t="shared" si="2"/>
        <v>1</v>
      </c>
    </row>
    <row r="153" spans="1:11" s="6" customFormat="1" x14ac:dyDescent="0.3">
      <c r="A153" s="188" t="s">
        <v>309</v>
      </c>
      <c r="B153" s="137"/>
      <c r="C153" s="186"/>
      <c r="D153" s="139"/>
      <c r="E153" s="140"/>
      <c r="F153" s="141"/>
      <c r="G153" s="187"/>
      <c r="H153" s="141"/>
      <c r="I153" s="142">
        <f t="shared" si="2"/>
        <v>0</v>
      </c>
    </row>
    <row r="154" spans="1:11" s="6" customFormat="1" x14ac:dyDescent="0.3">
      <c r="A154" s="188" t="s">
        <v>310</v>
      </c>
      <c r="B154" s="137"/>
      <c r="C154" s="186"/>
      <c r="D154" s="139"/>
      <c r="E154" s="140"/>
      <c r="F154" s="141"/>
      <c r="G154" s="187"/>
      <c r="H154" s="141"/>
      <c r="I154" s="142">
        <f t="shared" si="2"/>
        <v>0</v>
      </c>
    </row>
    <row r="155" spans="1:11" s="6" customFormat="1" x14ac:dyDescent="0.3">
      <c r="A155" s="188" t="s">
        <v>311</v>
      </c>
      <c r="B155" s="137"/>
      <c r="C155" s="186"/>
      <c r="D155" s="139"/>
      <c r="E155" s="140"/>
      <c r="F155" s="141"/>
      <c r="G155" s="187"/>
      <c r="H155" s="141"/>
      <c r="I155" s="142">
        <f t="shared" si="2"/>
        <v>0</v>
      </c>
      <c r="K155" s="1"/>
    </row>
    <row r="156" spans="1:11" s="6" customFormat="1" x14ac:dyDescent="0.3">
      <c r="A156" s="188" t="s">
        <v>285</v>
      </c>
      <c r="B156" s="137"/>
      <c r="C156" s="186"/>
      <c r="D156" s="139"/>
      <c r="E156" s="140"/>
      <c r="F156" s="141"/>
      <c r="G156" s="187"/>
      <c r="H156" s="141"/>
      <c r="I156" s="142">
        <f t="shared" si="2"/>
        <v>0</v>
      </c>
    </row>
    <row r="157" spans="1:11" s="6" customFormat="1" x14ac:dyDescent="0.3">
      <c r="A157" s="188" t="s">
        <v>378</v>
      </c>
      <c r="B157" s="137"/>
      <c r="C157" s="186"/>
      <c r="D157" s="139"/>
      <c r="E157" s="140"/>
      <c r="F157" s="141"/>
      <c r="G157" s="187"/>
      <c r="H157" s="141"/>
      <c r="I157" s="142">
        <f t="shared" si="2"/>
        <v>0</v>
      </c>
    </row>
    <row r="158" spans="1:11" s="6" customFormat="1" x14ac:dyDescent="0.3">
      <c r="A158" s="188" t="s">
        <v>313</v>
      </c>
      <c r="B158" s="137"/>
      <c r="C158" s="186"/>
      <c r="D158" s="139"/>
      <c r="E158" s="140"/>
      <c r="F158" s="141"/>
      <c r="G158" s="187"/>
      <c r="H158" s="141"/>
      <c r="I158" s="142">
        <f t="shared" si="2"/>
        <v>0</v>
      </c>
    </row>
    <row r="159" spans="1:11" s="6" customFormat="1" x14ac:dyDescent="0.3">
      <c r="A159" s="188" t="s">
        <v>315</v>
      </c>
      <c r="B159" s="137"/>
      <c r="C159" s="186"/>
      <c r="D159" s="139"/>
      <c r="E159" s="140"/>
      <c r="F159" s="141"/>
      <c r="G159" s="187"/>
      <c r="H159" s="141"/>
      <c r="I159" s="142">
        <f t="shared" si="2"/>
        <v>0</v>
      </c>
      <c r="K159" s="1"/>
    </row>
    <row r="160" spans="1:11" s="6" customFormat="1" x14ac:dyDescent="0.3">
      <c r="A160" s="188" t="s">
        <v>316</v>
      </c>
      <c r="B160" s="137"/>
      <c r="C160" s="186"/>
      <c r="D160" s="139"/>
      <c r="E160" s="140"/>
      <c r="F160" s="141"/>
      <c r="G160" s="187"/>
      <c r="H160" s="141"/>
      <c r="I160" s="142">
        <f t="shared" si="2"/>
        <v>0</v>
      </c>
    </row>
    <row r="161" spans="1:9" s="6" customFormat="1" x14ac:dyDescent="0.3">
      <c r="A161" s="188" t="s">
        <v>318</v>
      </c>
      <c r="B161" s="137"/>
      <c r="C161" s="186"/>
      <c r="D161" s="139"/>
      <c r="E161" s="140"/>
      <c r="F161" s="141"/>
      <c r="G161" s="187"/>
      <c r="H161" s="141"/>
      <c r="I161" s="142">
        <f t="shared" si="2"/>
        <v>0</v>
      </c>
    </row>
    <row r="162" spans="1:9" s="6" customFormat="1" x14ac:dyDescent="0.3">
      <c r="A162" s="188" t="s">
        <v>319</v>
      </c>
      <c r="B162" s="137"/>
      <c r="C162" s="186"/>
      <c r="D162" s="139"/>
      <c r="E162" s="140"/>
      <c r="F162" s="141"/>
      <c r="G162" s="187"/>
      <c r="H162" s="141"/>
      <c r="I162" s="142">
        <f t="shared" si="2"/>
        <v>0</v>
      </c>
    </row>
    <row r="163" spans="1:9" s="6" customFormat="1" x14ac:dyDescent="0.3">
      <c r="A163" s="188" t="s">
        <v>320</v>
      </c>
      <c r="B163" s="137"/>
      <c r="C163" s="186"/>
      <c r="D163" s="139"/>
      <c r="E163" s="140"/>
      <c r="F163" s="141"/>
      <c r="G163" s="187"/>
      <c r="H163" s="141"/>
      <c r="I163" s="142">
        <f t="shared" si="2"/>
        <v>0</v>
      </c>
    </row>
    <row r="164" spans="1:9" s="6" customFormat="1" x14ac:dyDescent="0.3">
      <c r="A164" s="188" t="s">
        <v>322</v>
      </c>
      <c r="B164" s="137">
        <v>2</v>
      </c>
      <c r="C164" s="186"/>
      <c r="D164" s="139"/>
      <c r="E164" s="140">
        <v>1</v>
      </c>
      <c r="F164" s="141">
        <v>1</v>
      </c>
      <c r="G164" s="187"/>
      <c r="H164" s="141"/>
      <c r="I164" s="142">
        <f t="shared" si="2"/>
        <v>4</v>
      </c>
    </row>
    <row r="165" spans="1:9" s="6" customFormat="1" x14ac:dyDescent="0.3">
      <c r="A165" s="188" t="s">
        <v>323</v>
      </c>
      <c r="B165" s="137"/>
      <c r="C165" s="186"/>
      <c r="D165" s="139"/>
      <c r="E165" s="140"/>
      <c r="F165" s="141"/>
      <c r="G165" s="187"/>
      <c r="H165" s="141"/>
      <c r="I165" s="142">
        <f t="shared" si="2"/>
        <v>0</v>
      </c>
    </row>
    <row r="166" spans="1:9" s="6" customFormat="1" x14ac:dyDescent="0.3">
      <c r="A166" s="188" t="s">
        <v>324</v>
      </c>
      <c r="B166" s="137">
        <v>10</v>
      </c>
      <c r="C166" s="186"/>
      <c r="D166" s="139">
        <v>3</v>
      </c>
      <c r="E166" s="140"/>
      <c r="F166" s="141">
        <v>1</v>
      </c>
      <c r="G166" s="187"/>
      <c r="H166" s="141"/>
      <c r="I166" s="142">
        <f t="shared" si="2"/>
        <v>14</v>
      </c>
    </row>
    <row r="167" spans="1:9" s="6" customFormat="1" x14ac:dyDescent="0.3">
      <c r="A167" s="188" t="s">
        <v>156</v>
      </c>
      <c r="B167" s="137"/>
      <c r="C167" s="186"/>
      <c r="D167" s="139"/>
      <c r="E167" s="140"/>
      <c r="F167" s="141"/>
      <c r="G167" s="187"/>
      <c r="H167" s="141"/>
      <c r="I167" s="142">
        <f t="shared" si="2"/>
        <v>0</v>
      </c>
    </row>
    <row r="168" spans="1:9" s="6" customFormat="1" x14ac:dyDescent="0.3">
      <c r="A168" s="188" t="s">
        <v>325</v>
      </c>
      <c r="B168" s="137">
        <v>3</v>
      </c>
      <c r="C168" s="186"/>
      <c r="D168" s="139"/>
      <c r="E168" s="140">
        <v>2</v>
      </c>
      <c r="F168" s="141"/>
      <c r="G168" s="187"/>
      <c r="H168" s="141"/>
      <c r="I168" s="142">
        <f t="shared" si="2"/>
        <v>5</v>
      </c>
    </row>
    <row r="169" spans="1:9" s="6" customFormat="1" x14ac:dyDescent="0.3">
      <c r="A169" s="188" t="s">
        <v>218</v>
      </c>
      <c r="B169" s="137"/>
      <c r="C169" s="186"/>
      <c r="D169" s="139"/>
      <c r="E169" s="140"/>
      <c r="F169" s="141"/>
      <c r="G169" s="187"/>
      <c r="H169" s="141"/>
      <c r="I169" s="142">
        <f t="shared" si="2"/>
        <v>0</v>
      </c>
    </row>
    <row r="170" spans="1:9" s="6" customFormat="1" x14ac:dyDescent="0.3">
      <c r="A170" s="188" t="s">
        <v>326</v>
      </c>
      <c r="B170" s="137"/>
      <c r="C170" s="186"/>
      <c r="D170" s="139"/>
      <c r="E170" s="140"/>
      <c r="F170" s="141"/>
      <c r="G170" s="187"/>
      <c r="H170" s="141"/>
      <c r="I170" s="142">
        <f t="shared" si="2"/>
        <v>0</v>
      </c>
    </row>
    <row r="171" spans="1:9" s="6" customFormat="1" x14ac:dyDescent="0.3">
      <c r="A171" s="188" t="s">
        <v>223</v>
      </c>
      <c r="B171" s="137"/>
      <c r="C171" s="186"/>
      <c r="D171" s="139"/>
      <c r="E171" s="140"/>
      <c r="F171" s="141"/>
      <c r="G171" s="187"/>
      <c r="H171" s="141"/>
      <c r="I171" s="142">
        <f t="shared" si="2"/>
        <v>0</v>
      </c>
    </row>
    <row r="172" spans="1:9" s="6" customFormat="1" x14ac:dyDescent="0.3">
      <c r="A172" s="188" t="s">
        <v>225</v>
      </c>
      <c r="B172" s="137"/>
      <c r="C172" s="186"/>
      <c r="D172" s="139"/>
      <c r="E172" s="140"/>
      <c r="F172" s="141"/>
      <c r="G172" s="187"/>
      <c r="H172" s="141"/>
      <c r="I172" s="142">
        <f t="shared" si="2"/>
        <v>0</v>
      </c>
    </row>
    <row r="173" spans="1:9" s="6" customFormat="1" x14ac:dyDescent="0.3">
      <c r="A173" s="188" t="s">
        <v>253</v>
      </c>
      <c r="B173" s="137"/>
      <c r="C173" s="186"/>
      <c r="D173" s="139"/>
      <c r="E173" s="140"/>
      <c r="F173" s="141"/>
      <c r="G173" s="187"/>
      <c r="H173" s="141"/>
      <c r="I173" s="142">
        <f t="shared" si="2"/>
        <v>0</v>
      </c>
    </row>
    <row r="174" spans="1:9" s="6" customFormat="1" x14ac:dyDescent="0.3">
      <c r="A174" s="188" t="s">
        <v>255</v>
      </c>
      <c r="B174" s="137"/>
      <c r="C174" s="186"/>
      <c r="D174" s="139"/>
      <c r="E174" s="140"/>
      <c r="F174" s="141"/>
      <c r="G174" s="187"/>
      <c r="H174" s="141"/>
      <c r="I174" s="142">
        <f t="shared" si="2"/>
        <v>0</v>
      </c>
    </row>
    <row r="175" spans="1:9" s="6" customFormat="1" x14ac:dyDescent="0.3">
      <c r="A175" s="188" t="s">
        <v>283</v>
      </c>
      <c r="B175" s="137"/>
      <c r="C175" s="186"/>
      <c r="D175" s="139"/>
      <c r="E175" s="140"/>
      <c r="F175" s="141"/>
      <c r="G175" s="187"/>
      <c r="H175" s="141"/>
      <c r="I175" s="142">
        <f t="shared" si="2"/>
        <v>0</v>
      </c>
    </row>
    <row r="176" spans="1:9" s="6" customFormat="1" x14ac:dyDescent="0.3">
      <c r="A176" s="188" t="s">
        <v>287</v>
      </c>
      <c r="B176" s="137"/>
      <c r="C176" s="186"/>
      <c r="D176" s="139"/>
      <c r="E176" s="140"/>
      <c r="F176" s="141"/>
      <c r="G176" s="187"/>
      <c r="H176" s="141"/>
      <c r="I176" s="142">
        <f t="shared" si="2"/>
        <v>0</v>
      </c>
    </row>
    <row r="177" spans="1:9" s="6" customFormat="1" x14ac:dyDescent="0.3">
      <c r="A177" s="188" t="s">
        <v>298</v>
      </c>
      <c r="B177" s="137"/>
      <c r="C177" s="186"/>
      <c r="D177" s="139"/>
      <c r="E177" s="140"/>
      <c r="F177" s="141"/>
      <c r="G177" s="187"/>
      <c r="H177" s="141"/>
      <c r="I177" s="142">
        <f t="shared" si="2"/>
        <v>0</v>
      </c>
    </row>
    <row r="178" spans="1:9" s="6" customFormat="1" x14ac:dyDescent="0.3">
      <c r="A178" s="188" t="s">
        <v>300</v>
      </c>
      <c r="B178" s="137"/>
      <c r="C178" s="186"/>
      <c r="D178" s="139"/>
      <c r="E178" s="140"/>
      <c r="F178" s="141"/>
      <c r="G178" s="187"/>
      <c r="H178" s="141"/>
      <c r="I178" s="142">
        <f t="shared" si="2"/>
        <v>0</v>
      </c>
    </row>
    <row r="179" spans="1:9" s="6" customFormat="1" x14ac:dyDescent="0.3">
      <c r="A179" s="188" t="s">
        <v>314</v>
      </c>
      <c r="B179" s="137"/>
      <c r="C179" s="186"/>
      <c r="D179" s="139"/>
      <c r="E179" s="140"/>
      <c r="F179" s="141"/>
      <c r="G179" s="187"/>
      <c r="H179" s="141"/>
      <c r="I179" s="142">
        <f t="shared" si="2"/>
        <v>0</v>
      </c>
    </row>
    <row r="180" spans="1:9" s="6" customFormat="1" x14ac:dyDescent="0.3">
      <c r="A180" s="188" t="s">
        <v>321</v>
      </c>
      <c r="B180" s="137"/>
      <c r="C180" s="186"/>
      <c r="D180" s="139"/>
      <c r="E180" s="140"/>
      <c r="F180" s="141"/>
      <c r="G180" s="187"/>
      <c r="H180" s="141"/>
      <c r="I180" s="142">
        <f t="shared" si="2"/>
        <v>0</v>
      </c>
    </row>
    <row r="181" spans="1:9" s="6" customFormat="1" x14ac:dyDescent="0.3">
      <c r="A181" s="188" t="s">
        <v>327</v>
      </c>
      <c r="B181" s="137"/>
      <c r="C181" s="186"/>
      <c r="D181" s="139"/>
      <c r="E181" s="140"/>
      <c r="F181" s="141"/>
      <c r="G181" s="187"/>
      <c r="H181" s="141"/>
      <c r="I181" s="142">
        <f t="shared" si="2"/>
        <v>0</v>
      </c>
    </row>
    <row r="182" spans="1:9" s="6" customFormat="1" x14ac:dyDescent="0.3">
      <c r="A182" s="188" t="s">
        <v>335</v>
      </c>
      <c r="B182" s="137"/>
      <c r="C182" s="186"/>
      <c r="D182" s="139"/>
      <c r="E182" s="140"/>
      <c r="F182" s="141"/>
      <c r="G182" s="187"/>
      <c r="H182" s="141"/>
      <c r="I182" s="142">
        <f t="shared" si="2"/>
        <v>0</v>
      </c>
    </row>
    <row r="183" spans="1:9" s="6" customFormat="1" x14ac:dyDescent="0.3">
      <c r="A183" s="188" t="s">
        <v>553</v>
      </c>
      <c r="B183" s="137"/>
      <c r="C183" s="186"/>
      <c r="D183" s="139"/>
      <c r="E183" s="140"/>
      <c r="F183" s="141"/>
      <c r="G183" s="187"/>
      <c r="H183" s="141"/>
      <c r="I183" s="142">
        <f t="shared" si="2"/>
        <v>0</v>
      </c>
    </row>
    <row r="184" spans="1:9" s="6" customFormat="1" x14ac:dyDescent="0.3">
      <c r="A184" s="188" t="s">
        <v>340</v>
      </c>
      <c r="B184" s="137"/>
      <c r="C184" s="186"/>
      <c r="D184" s="139"/>
      <c r="E184" s="140"/>
      <c r="F184" s="141"/>
      <c r="G184" s="187"/>
      <c r="H184" s="141"/>
      <c r="I184" s="142">
        <f t="shared" si="2"/>
        <v>0</v>
      </c>
    </row>
    <row r="185" spans="1:9" s="6" customFormat="1" x14ac:dyDescent="0.3">
      <c r="A185" s="188" t="s">
        <v>367</v>
      </c>
      <c r="B185" s="137"/>
      <c r="C185" s="186"/>
      <c r="D185" s="139"/>
      <c r="E185" s="140"/>
      <c r="F185" s="141"/>
      <c r="G185" s="187"/>
      <c r="H185" s="141"/>
      <c r="I185" s="142">
        <f t="shared" si="2"/>
        <v>0</v>
      </c>
    </row>
    <row r="186" spans="1:9" s="6" customFormat="1" x14ac:dyDescent="0.3">
      <c r="A186" s="188" t="s">
        <v>374</v>
      </c>
      <c r="B186" s="137"/>
      <c r="C186" s="186"/>
      <c r="D186" s="139"/>
      <c r="E186" s="140"/>
      <c r="F186" s="141"/>
      <c r="G186" s="187"/>
      <c r="H186" s="141"/>
      <c r="I186" s="142">
        <f t="shared" si="2"/>
        <v>0</v>
      </c>
    </row>
    <row r="187" spans="1:9" s="6" customFormat="1" x14ac:dyDescent="0.3">
      <c r="A187" s="188" t="s">
        <v>383</v>
      </c>
      <c r="B187" s="137"/>
      <c r="C187" s="186"/>
      <c r="D187" s="139"/>
      <c r="E187" s="140"/>
      <c r="F187" s="141"/>
      <c r="G187" s="187"/>
      <c r="H187" s="141"/>
      <c r="I187" s="142">
        <f t="shared" si="2"/>
        <v>0</v>
      </c>
    </row>
    <row r="188" spans="1:9" s="6" customFormat="1" x14ac:dyDescent="0.3">
      <c r="A188" s="188" t="s">
        <v>385</v>
      </c>
      <c r="B188" s="137"/>
      <c r="C188" s="186"/>
      <c r="D188" s="139"/>
      <c r="E188" s="140"/>
      <c r="F188" s="141"/>
      <c r="G188" s="187"/>
      <c r="H188" s="141"/>
      <c r="I188" s="142">
        <f t="shared" si="2"/>
        <v>0</v>
      </c>
    </row>
    <row r="189" spans="1:9" s="6" customFormat="1" x14ac:dyDescent="0.3">
      <c r="A189" s="188" t="s">
        <v>328</v>
      </c>
      <c r="B189" s="137"/>
      <c r="C189" s="186"/>
      <c r="D189" s="139"/>
      <c r="E189" s="140"/>
      <c r="F189" s="141"/>
      <c r="G189" s="187"/>
      <c r="H189" s="141"/>
      <c r="I189" s="142">
        <f t="shared" si="2"/>
        <v>0</v>
      </c>
    </row>
    <row r="190" spans="1:9" s="6" customFormat="1" x14ac:dyDescent="0.3">
      <c r="A190" s="188" t="s">
        <v>329</v>
      </c>
      <c r="B190" s="137"/>
      <c r="C190" s="186"/>
      <c r="D190" s="139"/>
      <c r="E190" s="140">
        <v>1</v>
      </c>
      <c r="F190" s="141"/>
      <c r="G190" s="187"/>
      <c r="H190" s="141"/>
      <c r="I190" s="142">
        <f t="shared" si="2"/>
        <v>1</v>
      </c>
    </row>
    <row r="191" spans="1:9" s="6" customFormat="1" x14ac:dyDescent="0.3">
      <c r="A191" s="188" t="s">
        <v>330</v>
      </c>
      <c r="B191" s="137"/>
      <c r="C191" s="186"/>
      <c r="D191" s="139"/>
      <c r="E191" s="140"/>
      <c r="F191" s="141"/>
      <c r="G191" s="187"/>
      <c r="H191" s="141"/>
      <c r="I191" s="142">
        <f t="shared" si="2"/>
        <v>0</v>
      </c>
    </row>
    <row r="192" spans="1:9" s="6" customFormat="1" x14ac:dyDescent="0.3">
      <c r="A192" s="188" t="s">
        <v>331</v>
      </c>
      <c r="B192" s="137"/>
      <c r="C192" s="186"/>
      <c r="D192" s="139"/>
      <c r="E192" s="140">
        <v>1</v>
      </c>
      <c r="F192" s="141"/>
      <c r="G192" s="187"/>
      <c r="H192" s="141"/>
      <c r="I192" s="142">
        <f t="shared" si="2"/>
        <v>1</v>
      </c>
    </row>
    <row r="193" spans="1:9" s="6" customFormat="1" x14ac:dyDescent="0.3">
      <c r="A193" s="188" t="s">
        <v>393</v>
      </c>
      <c r="B193" s="137"/>
      <c r="C193" s="186"/>
      <c r="D193" s="139"/>
      <c r="E193" s="140"/>
      <c r="F193" s="141"/>
      <c r="G193" s="187"/>
      <c r="H193" s="141"/>
      <c r="I193" s="142">
        <f t="shared" si="2"/>
        <v>0</v>
      </c>
    </row>
    <row r="194" spans="1:9" s="6" customFormat="1" x14ac:dyDescent="0.3">
      <c r="A194" s="188" t="s">
        <v>333</v>
      </c>
      <c r="B194" s="137"/>
      <c r="C194" s="186"/>
      <c r="D194" s="139"/>
      <c r="E194" s="140"/>
      <c r="F194" s="141"/>
      <c r="G194" s="187"/>
      <c r="H194" s="141"/>
      <c r="I194" s="142">
        <f t="shared" si="2"/>
        <v>0</v>
      </c>
    </row>
    <row r="195" spans="1:9" s="6" customFormat="1" x14ac:dyDescent="0.3">
      <c r="A195" s="188" t="s">
        <v>337</v>
      </c>
      <c r="B195" s="137"/>
      <c r="C195" s="186"/>
      <c r="D195" s="139"/>
      <c r="E195" s="140"/>
      <c r="F195" s="141"/>
      <c r="G195" s="187"/>
      <c r="H195" s="141"/>
      <c r="I195" s="142">
        <f t="shared" si="2"/>
        <v>0</v>
      </c>
    </row>
    <row r="196" spans="1:9" s="6" customFormat="1" x14ac:dyDescent="0.3">
      <c r="A196" s="188" t="s">
        <v>339</v>
      </c>
      <c r="B196" s="137"/>
      <c r="C196" s="186"/>
      <c r="D196" s="139"/>
      <c r="E196" s="140"/>
      <c r="F196" s="141"/>
      <c r="G196" s="187"/>
      <c r="H196" s="141"/>
      <c r="I196" s="142">
        <f t="shared" si="2"/>
        <v>0</v>
      </c>
    </row>
    <row r="197" spans="1:9" s="6" customFormat="1" x14ac:dyDescent="0.3">
      <c r="A197" s="188" t="s">
        <v>341</v>
      </c>
      <c r="B197" s="137"/>
      <c r="C197" s="186"/>
      <c r="D197" s="139"/>
      <c r="E197" s="140"/>
      <c r="F197" s="141"/>
      <c r="G197" s="187"/>
      <c r="H197" s="141"/>
      <c r="I197" s="142">
        <f t="shared" ref="I197:I254" si="3">SUM(B197,D197:H197)</f>
        <v>0</v>
      </c>
    </row>
    <row r="198" spans="1:9" s="6" customFormat="1" x14ac:dyDescent="0.3">
      <c r="A198" s="188" t="s">
        <v>342</v>
      </c>
      <c r="B198" s="137">
        <v>2</v>
      </c>
      <c r="C198" s="186"/>
      <c r="D198" s="139"/>
      <c r="E198" s="140">
        <v>4</v>
      </c>
      <c r="F198" s="141"/>
      <c r="G198" s="187">
        <v>2</v>
      </c>
      <c r="H198" s="141"/>
      <c r="I198" s="142">
        <f t="shared" si="3"/>
        <v>8</v>
      </c>
    </row>
    <row r="199" spans="1:9" s="6" customFormat="1" x14ac:dyDescent="0.3">
      <c r="A199" s="188" t="s">
        <v>343</v>
      </c>
      <c r="B199" s="137"/>
      <c r="C199" s="186"/>
      <c r="D199" s="139"/>
      <c r="E199" s="140"/>
      <c r="F199" s="141"/>
      <c r="G199" s="187"/>
      <c r="H199" s="141"/>
      <c r="I199" s="142">
        <f t="shared" si="3"/>
        <v>0</v>
      </c>
    </row>
    <row r="200" spans="1:9" s="6" customFormat="1" x14ac:dyDescent="0.3">
      <c r="A200" s="188" t="s">
        <v>344</v>
      </c>
      <c r="B200" s="137"/>
      <c r="C200" s="186"/>
      <c r="D200" s="139"/>
      <c r="E200" s="140"/>
      <c r="F200" s="141"/>
      <c r="G200" s="187"/>
      <c r="H200" s="141"/>
      <c r="I200" s="142">
        <f t="shared" si="3"/>
        <v>0</v>
      </c>
    </row>
    <row r="201" spans="1:9" s="6" customFormat="1" x14ac:dyDescent="0.3">
      <c r="A201" s="188" t="s">
        <v>387</v>
      </c>
      <c r="B201" s="137"/>
      <c r="C201" s="186"/>
      <c r="D201" s="139"/>
      <c r="E201" s="140">
        <v>2</v>
      </c>
      <c r="F201" s="141"/>
      <c r="G201" s="187"/>
      <c r="H201" s="141"/>
      <c r="I201" s="142">
        <f t="shared" si="3"/>
        <v>2</v>
      </c>
    </row>
    <row r="202" spans="1:9" s="6" customFormat="1" x14ac:dyDescent="0.3">
      <c r="A202" s="188" t="s">
        <v>346</v>
      </c>
      <c r="B202" s="137"/>
      <c r="C202" s="186"/>
      <c r="D202" s="139"/>
      <c r="E202" s="140"/>
      <c r="F202" s="141"/>
      <c r="G202" s="187"/>
      <c r="H202" s="141">
        <v>4</v>
      </c>
      <c r="I202" s="142">
        <f t="shared" si="3"/>
        <v>4</v>
      </c>
    </row>
    <row r="203" spans="1:9" s="6" customFormat="1" x14ac:dyDescent="0.3">
      <c r="A203" s="188" t="s">
        <v>291</v>
      </c>
      <c r="B203" s="137"/>
      <c r="C203" s="186"/>
      <c r="D203" s="139"/>
      <c r="E203" s="140"/>
      <c r="F203" s="141"/>
      <c r="G203" s="187"/>
      <c r="H203" s="141"/>
      <c r="I203" s="142">
        <f t="shared" si="3"/>
        <v>0</v>
      </c>
    </row>
    <row r="204" spans="1:9" s="6" customFormat="1" x14ac:dyDescent="0.3">
      <c r="A204" s="188" t="s">
        <v>338</v>
      </c>
      <c r="B204" s="137"/>
      <c r="C204" s="186"/>
      <c r="D204" s="139"/>
      <c r="E204" s="140"/>
      <c r="F204" s="141"/>
      <c r="G204" s="187"/>
      <c r="H204" s="141"/>
      <c r="I204" s="142">
        <f t="shared" si="3"/>
        <v>0</v>
      </c>
    </row>
    <row r="205" spans="1:9" s="6" customFormat="1" x14ac:dyDescent="0.3">
      <c r="A205" s="188" t="s">
        <v>353</v>
      </c>
      <c r="B205" s="137"/>
      <c r="C205" s="186"/>
      <c r="D205" s="139"/>
      <c r="E205" s="140"/>
      <c r="F205" s="141"/>
      <c r="G205" s="187"/>
      <c r="H205" s="141"/>
      <c r="I205" s="142">
        <f t="shared" si="3"/>
        <v>0</v>
      </c>
    </row>
    <row r="206" spans="1:9" s="6" customFormat="1" x14ac:dyDescent="0.3">
      <c r="A206" s="188" t="s">
        <v>355</v>
      </c>
      <c r="B206" s="137"/>
      <c r="C206" s="186"/>
      <c r="D206" s="139"/>
      <c r="E206" s="140"/>
      <c r="F206" s="141"/>
      <c r="G206" s="187"/>
      <c r="H206" s="141"/>
      <c r="I206" s="142">
        <f t="shared" si="3"/>
        <v>0</v>
      </c>
    </row>
    <row r="207" spans="1:9" s="6" customFormat="1" x14ac:dyDescent="0.3">
      <c r="A207" s="188" t="s">
        <v>301</v>
      </c>
      <c r="B207" s="137">
        <v>9</v>
      </c>
      <c r="C207" s="186">
        <v>2</v>
      </c>
      <c r="D207" s="139"/>
      <c r="E207" s="140"/>
      <c r="F207" s="141"/>
      <c r="G207" s="187"/>
      <c r="H207" s="141"/>
      <c r="I207" s="142">
        <f t="shared" si="3"/>
        <v>9</v>
      </c>
    </row>
    <row r="208" spans="1:9" s="6" customFormat="1" x14ac:dyDescent="0.3">
      <c r="A208" s="188" t="s">
        <v>347</v>
      </c>
      <c r="B208" s="137"/>
      <c r="C208" s="186"/>
      <c r="D208" s="139"/>
      <c r="E208" s="140"/>
      <c r="F208" s="141"/>
      <c r="G208" s="187"/>
      <c r="H208" s="141"/>
      <c r="I208" s="142">
        <f t="shared" si="3"/>
        <v>0</v>
      </c>
    </row>
    <row r="209" spans="1:11" s="6" customFormat="1" x14ac:dyDescent="0.3">
      <c r="A209" s="188" t="s">
        <v>188</v>
      </c>
      <c r="B209" s="137"/>
      <c r="C209" s="186"/>
      <c r="D209" s="139"/>
      <c r="E209" s="140"/>
      <c r="F209" s="141"/>
      <c r="G209" s="187"/>
      <c r="H209" s="141"/>
      <c r="I209" s="142">
        <f t="shared" si="3"/>
        <v>0</v>
      </c>
    </row>
    <row r="210" spans="1:11" s="6" customFormat="1" x14ac:dyDescent="0.3">
      <c r="A210" s="188" t="s">
        <v>203</v>
      </c>
      <c r="B210" s="137"/>
      <c r="C210" s="186"/>
      <c r="D210" s="139"/>
      <c r="E210" s="140"/>
      <c r="F210" s="141"/>
      <c r="G210" s="187"/>
      <c r="H210" s="141"/>
      <c r="I210" s="142">
        <f t="shared" si="3"/>
        <v>0</v>
      </c>
    </row>
    <row r="211" spans="1:11" s="6" customFormat="1" x14ac:dyDescent="0.3">
      <c r="A211" s="188" t="s">
        <v>238</v>
      </c>
      <c r="B211" s="137"/>
      <c r="C211" s="186"/>
      <c r="D211" s="139"/>
      <c r="E211" s="140"/>
      <c r="F211" s="141">
        <v>1</v>
      </c>
      <c r="G211" s="187"/>
      <c r="H211" s="141"/>
      <c r="I211" s="142">
        <f t="shared" si="3"/>
        <v>1</v>
      </c>
    </row>
    <row r="212" spans="1:11" s="6" customFormat="1" x14ac:dyDescent="0.3">
      <c r="A212" s="188" t="s">
        <v>252</v>
      </c>
      <c r="B212" s="137"/>
      <c r="C212" s="186"/>
      <c r="D212" s="139"/>
      <c r="E212" s="140"/>
      <c r="F212" s="141"/>
      <c r="G212" s="187"/>
      <c r="H212" s="141"/>
      <c r="I212" s="142">
        <f t="shared" si="3"/>
        <v>0</v>
      </c>
      <c r="K212" s="1"/>
    </row>
    <row r="213" spans="1:11" s="6" customFormat="1" x14ac:dyDescent="0.3">
      <c r="A213" s="188" t="s">
        <v>345</v>
      </c>
      <c r="B213" s="137"/>
      <c r="C213" s="186"/>
      <c r="D213" s="139"/>
      <c r="E213" s="140"/>
      <c r="F213" s="141"/>
      <c r="G213" s="187"/>
      <c r="H213" s="141"/>
      <c r="I213" s="142">
        <f t="shared" si="3"/>
        <v>0</v>
      </c>
      <c r="K213" s="1"/>
    </row>
    <row r="214" spans="1:11" s="6" customFormat="1" x14ac:dyDescent="0.3">
      <c r="A214" s="188" t="s">
        <v>348</v>
      </c>
      <c r="B214" s="137"/>
      <c r="C214" s="186"/>
      <c r="D214" s="139"/>
      <c r="E214" s="140"/>
      <c r="F214" s="141"/>
      <c r="G214" s="187"/>
      <c r="H214" s="141"/>
      <c r="I214" s="142">
        <f t="shared" si="3"/>
        <v>0</v>
      </c>
    </row>
    <row r="215" spans="1:11" s="6" customFormat="1" x14ac:dyDescent="0.3">
      <c r="A215" s="188" t="s">
        <v>349</v>
      </c>
      <c r="B215" s="137"/>
      <c r="C215" s="186"/>
      <c r="D215" s="139"/>
      <c r="E215" s="140"/>
      <c r="F215" s="141"/>
      <c r="G215" s="187"/>
      <c r="H215" s="141"/>
      <c r="I215" s="142">
        <f t="shared" si="3"/>
        <v>0</v>
      </c>
    </row>
    <row r="216" spans="1:11" s="6" customFormat="1" x14ac:dyDescent="0.3">
      <c r="A216" s="188" t="s">
        <v>312</v>
      </c>
      <c r="B216" s="137"/>
      <c r="C216" s="186"/>
      <c r="D216" s="139"/>
      <c r="E216" s="140"/>
      <c r="F216" s="141"/>
      <c r="G216" s="187"/>
      <c r="H216" s="141"/>
      <c r="I216" s="142">
        <f t="shared" si="3"/>
        <v>0</v>
      </c>
    </row>
    <row r="217" spans="1:11" s="6" customFormat="1" x14ac:dyDescent="0.3">
      <c r="A217" s="188" t="s">
        <v>350</v>
      </c>
      <c r="B217" s="137"/>
      <c r="C217" s="186"/>
      <c r="D217" s="139"/>
      <c r="E217" s="140"/>
      <c r="F217" s="141"/>
      <c r="G217" s="187"/>
      <c r="H217" s="141"/>
      <c r="I217" s="142">
        <f t="shared" si="3"/>
        <v>0</v>
      </c>
    </row>
    <row r="218" spans="1:11" s="6" customFormat="1" x14ac:dyDescent="0.3">
      <c r="A218" s="188" t="s">
        <v>351</v>
      </c>
      <c r="B218" s="137"/>
      <c r="C218" s="186"/>
      <c r="D218" s="139"/>
      <c r="E218" s="140"/>
      <c r="F218" s="141"/>
      <c r="G218" s="187"/>
      <c r="H218" s="141"/>
      <c r="I218" s="142">
        <f t="shared" si="3"/>
        <v>0</v>
      </c>
    </row>
    <row r="219" spans="1:11" s="6" customFormat="1" x14ac:dyDescent="0.3">
      <c r="A219" s="188" t="s">
        <v>352</v>
      </c>
      <c r="B219" s="137"/>
      <c r="C219" s="186"/>
      <c r="D219" s="139"/>
      <c r="E219" s="140"/>
      <c r="F219" s="141"/>
      <c r="G219" s="187"/>
      <c r="H219" s="141"/>
      <c r="I219" s="142">
        <f t="shared" si="3"/>
        <v>0</v>
      </c>
    </row>
    <row r="220" spans="1:11" s="6" customFormat="1" x14ac:dyDescent="0.3">
      <c r="A220" s="188" t="s">
        <v>356</v>
      </c>
      <c r="B220" s="137"/>
      <c r="C220" s="186"/>
      <c r="D220" s="139"/>
      <c r="E220" s="140"/>
      <c r="F220" s="141"/>
      <c r="G220" s="187"/>
      <c r="H220" s="141"/>
      <c r="I220" s="142">
        <f t="shared" si="3"/>
        <v>0</v>
      </c>
    </row>
    <row r="221" spans="1:11" s="6" customFormat="1" x14ac:dyDescent="0.3">
      <c r="A221" s="188" t="s">
        <v>358</v>
      </c>
      <c r="B221" s="137"/>
      <c r="C221" s="186"/>
      <c r="D221" s="139"/>
      <c r="E221" s="140"/>
      <c r="F221" s="141"/>
      <c r="G221" s="187"/>
      <c r="H221" s="141"/>
      <c r="I221" s="142">
        <f t="shared" si="3"/>
        <v>0</v>
      </c>
    </row>
    <row r="222" spans="1:11" s="6" customFormat="1" x14ac:dyDescent="0.3">
      <c r="A222" s="188" t="s">
        <v>359</v>
      </c>
      <c r="B222" s="137"/>
      <c r="C222" s="186"/>
      <c r="D222" s="139"/>
      <c r="E222" s="140"/>
      <c r="F222" s="141"/>
      <c r="G222" s="187"/>
      <c r="H222" s="141"/>
      <c r="I222" s="142">
        <f t="shared" si="3"/>
        <v>0</v>
      </c>
    </row>
    <row r="223" spans="1:11" s="6" customFormat="1" x14ac:dyDescent="0.3">
      <c r="A223" s="188" t="s">
        <v>360</v>
      </c>
      <c r="B223" s="137"/>
      <c r="C223" s="186"/>
      <c r="D223" s="139"/>
      <c r="E223" s="140"/>
      <c r="F223" s="141"/>
      <c r="G223" s="187"/>
      <c r="H223" s="141"/>
      <c r="I223" s="142">
        <f t="shared" si="3"/>
        <v>0</v>
      </c>
    </row>
    <row r="224" spans="1:11" s="6" customFormat="1" x14ac:dyDescent="0.3">
      <c r="A224" s="188" t="s">
        <v>361</v>
      </c>
      <c r="B224" s="137"/>
      <c r="C224" s="186"/>
      <c r="D224" s="139"/>
      <c r="E224" s="140"/>
      <c r="F224" s="141"/>
      <c r="G224" s="187"/>
      <c r="H224" s="141"/>
      <c r="I224" s="142">
        <f t="shared" si="3"/>
        <v>0</v>
      </c>
    </row>
    <row r="225" spans="1:9" s="6" customFormat="1" x14ac:dyDescent="0.3">
      <c r="A225" s="188" t="s">
        <v>362</v>
      </c>
      <c r="B225" s="137">
        <v>5</v>
      </c>
      <c r="C225" s="186"/>
      <c r="D225" s="139">
        <v>1</v>
      </c>
      <c r="E225" s="140"/>
      <c r="F225" s="141">
        <v>1</v>
      </c>
      <c r="G225" s="187"/>
      <c r="H225" s="141"/>
      <c r="I225" s="142">
        <f t="shared" si="3"/>
        <v>7</v>
      </c>
    </row>
    <row r="226" spans="1:9" s="6" customFormat="1" x14ac:dyDescent="0.3">
      <c r="A226" s="188" t="s">
        <v>363</v>
      </c>
      <c r="B226" s="137"/>
      <c r="C226" s="186"/>
      <c r="D226" s="139"/>
      <c r="E226" s="140"/>
      <c r="F226" s="141"/>
      <c r="G226" s="187"/>
      <c r="H226" s="141"/>
      <c r="I226" s="142">
        <f t="shared" si="3"/>
        <v>0</v>
      </c>
    </row>
    <row r="227" spans="1:9" s="6" customFormat="1" x14ac:dyDescent="0.3">
      <c r="A227" s="188" t="s">
        <v>364</v>
      </c>
      <c r="B227" s="137"/>
      <c r="C227" s="186"/>
      <c r="D227" s="139"/>
      <c r="E227" s="140"/>
      <c r="F227" s="141"/>
      <c r="G227" s="187"/>
      <c r="H227" s="141"/>
      <c r="I227" s="142">
        <f t="shared" si="3"/>
        <v>0</v>
      </c>
    </row>
    <row r="228" spans="1:9" s="6" customFormat="1" x14ac:dyDescent="0.3">
      <c r="A228" s="188" t="s">
        <v>365</v>
      </c>
      <c r="B228" s="137">
        <v>1</v>
      </c>
      <c r="C228" s="186"/>
      <c r="D228" s="139"/>
      <c r="E228" s="140">
        <v>1</v>
      </c>
      <c r="F228" s="141"/>
      <c r="G228" s="187"/>
      <c r="H228" s="141"/>
      <c r="I228" s="142">
        <f t="shared" si="3"/>
        <v>2</v>
      </c>
    </row>
    <row r="229" spans="1:9" s="6" customFormat="1" x14ac:dyDescent="0.3">
      <c r="A229" s="188" t="s">
        <v>366</v>
      </c>
      <c r="B229" s="137"/>
      <c r="C229" s="186"/>
      <c r="D229" s="139"/>
      <c r="E229" s="140"/>
      <c r="F229" s="141"/>
      <c r="G229" s="187"/>
      <c r="H229" s="141"/>
      <c r="I229" s="142">
        <f t="shared" si="3"/>
        <v>0</v>
      </c>
    </row>
    <row r="230" spans="1:9" s="6" customFormat="1" x14ac:dyDescent="0.3">
      <c r="A230" s="188" t="s">
        <v>368</v>
      </c>
      <c r="B230" s="137"/>
      <c r="C230" s="186"/>
      <c r="D230" s="139"/>
      <c r="E230" s="140"/>
      <c r="F230" s="141"/>
      <c r="G230" s="187"/>
      <c r="H230" s="141"/>
      <c r="I230" s="142">
        <f t="shared" si="3"/>
        <v>0</v>
      </c>
    </row>
    <row r="231" spans="1:9" s="6" customFormat="1" x14ac:dyDescent="0.3">
      <c r="A231" s="188" t="s">
        <v>219</v>
      </c>
      <c r="B231" s="137"/>
      <c r="C231" s="186"/>
      <c r="D231" s="139"/>
      <c r="E231" s="140"/>
      <c r="F231" s="141"/>
      <c r="G231" s="187"/>
      <c r="H231" s="141"/>
      <c r="I231" s="142">
        <f t="shared" si="3"/>
        <v>0</v>
      </c>
    </row>
    <row r="232" spans="1:9" s="6" customFormat="1" x14ac:dyDescent="0.3">
      <c r="A232" s="188" t="s">
        <v>391</v>
      </c>
      <c r="B232" s="137"/>
      <c r="C232" s="186"/>
      <c r="D232" s="139"/>
      <c r="E232" s="140"/>
      <c r="F232" s="141"/>
      <c r="G232" s="187"/>
      <c r="H232" s="141"/>
      <c r="I232" s="142">
        <f t="shared" si="3"/>
        <v>0</v>
      </c>
    </row>
    <row r="233" spans="1:9" s="6" customFormat="1" x14ac:dyDescent="0.3">
      <c r="A233" s="188" t="s">
        <v>369</v>
      </c>
      <c r="B233" s="137"/>
      <c r="C233" s="186"/>
      <c r="D233" s="139"/>
      <c r="E233" s="140"/>
      <c r="F233" s="141"/>
      <c r="G233" s="187"/>
      <c r="H233" s="141"/>
      <c r="I233" s="142">
        <f t="shared" si="3"/>
        <v>0</v>
      </c>
    </row>
    <row r="234" spans="1:9" s="6" customFormat="1" x14ac:dyDescent="0.3">
      <c r="A234" s="188" t="s">
        <v>372</v>
      </c>
      <c r="B234" s="137"/>
      <c r="C234" s="186"/>
      <c r="D234" s="139"/>
      <c r="E234" s="140"/>
      <c r="F234" s="141"/>
      <c r="G234" s="187"/>
      <c r="H234" s="141"/>
      <c r="I234" s="142">
        <f t="shared" si="3"/>
        <v>0</v>
      </c>
    </row>
    <row r="235" spans="1:9" s="6" customFormat="1" x14ac:dyDescent="0.3">
      <c r="A235" s="188" t="s">
        <v>371</v>
      </c>
      <c r="B235" s="137"/>
      <c r="C235" s="186"/>
      <c r="D235" s="139"/>
      <c r="E235" s="140"/>
      <c r="F235" s="141"/>
      <c r="G235" s="187"/>
      <c r="H235" s="141"/>
      <c r="I235" s="142">
        <f t="shared" si="3"/>
        <v>0</v>
      </c>
    </row>
    <row r="236" spans="1:9" s="6" customFormat="1" x14ac:dyDescent="0.3">
      <c r="A236" s="188" t="s">
        <v>375</v>
      </c>
      <c r="B236" s="137"/>
      <c r="C236" s="186"/>
      <c r="D236" s="139"/>
      <c r="E236" s="140"/>
      <c r="F236" s="141"/>
      <c r="G236" s="187"/>
      <c r="H236" s="141"/>
      <c r="I236" s="142">
        <f t="shared" si="3"/>
        <v>0</v>
      </c>
    </row>
    <row r="237" spans="1:9" s="6" customFormat="1" x14ac:dyDescent="0.3">
      <c r="A237" s="188" t="s">
        <v>376</v>
      </c>
      <c r="B237" s="137">
        <v>2</v>
      </c>
      <c r="C237" s="186"/>
      <c r="D237" s="139">
        <v>3</v>
      </c>
      <c r="E237" s="140"/>
      <c r="F237" s="141"/>
      <c r="G237" s="187">
        <v>1</v>
      </c>
      <c r="H237" s="141"/>
      <c r="I237" s="142">
        <f t="shared" si="3"/>
        <v>6</v>
      </c>
    </row>
    <row r="238" spans="1:9" s="6" customFormat="1" x14ac:dyDescent="0.3">
      <c r="A238" s="188" t="s">
        <v>377</v>
      </c>
      <c r="B238" s="137"/>
      <c r="C238" s="186"/>
      <c r="D238" s="139"/>
      <c r="E238" s="140"/>
      <c r="F238" s="141"/>
      <c r="G238" s="187"/>
      <c r="H238" s="141"/>
      <c r="I238" s="142">
        <f t="shared" si="3"/>
        <v>0</v>
      </c>
    </row>
    <row r="239" spans="1:9" s="6" customFormat="1" x14ac:dyDescent="0.3">
      <c r="A239" s="188" t="s">
        <v>379</v>
      </c>
      <c r="B239" s="137"/>
      <c r="C239" s="186"/>
      <c r="D239" s="139"/>
      <c r="E239" s="140"/>
      <c r="F239" s="141"/>
      <c r="G239" s="187"/>
      <c r="H239" s="141"/>
      <c r="I239" s="142">
        <f t="shared" si="3"/>
        <v>0</v>
      </c>
    </row>
    <row r="240" spans="1:9" s="6" customFormat="1" x14ac:dyDescent="0.3">
      <c r="A240" s="188" t="s">
        <v>380</v>
      </c>
      <c r="B240" s="137"/>
      <c r="C240" s="186"/>
      <c r="D240" s="139"/>
      <c r="E240" s="140"/>
      <c r="F240" s="141"/>
      <c r="G240" s="187"/>
      <c r="H240" s="141"/>
      <c r="I240" s="142">
        <f t="shared" si="3"/>
        <v>0</v>
      </c>
    </row>
    <row r="241" spans="1:11" s="6" customFormat="1" x14ac:dyDescent="0.3">
      <c r="A241" s="188" t="s">
        <v>381</v>
      </c>
      <c r="B241" s="137"/>
      <c r="C241" s="186"/>
      <c r="D241" s="139"/>
      <c r="E241" s="140"/>
      <c r="F241" s="141"/>
      <c r="G241" s="187"/>
      <c r="H241" s="141"/>
      <c r="I241" s="142">
        <f t="shared" si="3"/>
        <v>0</v>
      </c>
    </row>
    <row r="242" spans="1:11" s="6" customFormat="1" x14ac:dyDescent="0.3">
      <c r="A242" s="188" t="s">
        <v>382</v>
      </c>
      <c r="B242" s="137"/>
      <c r="C242" s="186"/>
      <c r="D242" s="139"/>
      <c r="E242" s="140"/>
      <c r="F242" s="141"/>
      <c r="G242" s="187"/>
      <c r="H242" s="141"/>
      <c r="I242" s="142">
        <f t="shared" si="3"/>
        <v>0</v>
      </c>
    </row>
    <row r="243" spans="1:11" s="6" customFormat="1" x14ac:dyDescent="0.3">
      <c r="A243" s="188" t="s">
        <v>159</v>
      </c>
      <c r="B243" s="137"/>
      <c r="C243" s="186"/>
      <c r="D243" s="139"/>
      <c r="E243" s="140"/>
      <c r="F243" s="141"/>
      <c r="G243" s="187"/>
      <c r="H243" s="141"/>
      <c r="I243" s="142">
        <f t="shared" si="3"/>
        <v>0</v>
      </c>
    </row>
    <row r="244" spans="1:11" s="6" customFormat="1" x14ac:dyDescent="0.3">
      <c r="A244" s="188" t="s">
        <v>256</v>
      </c>
      <c r="B244" s="137"/>
      <c r="C244" s="186"/>
      <c r="D244" s="139"/>
      <c r="E244" s="140"/>
      <c r="F244" s="141"/>
      <c r="G244" s="187"/>
      <c r="H244" s="141"/>
      <c r="I244" s="142">
        <f t="shared" si="3"/>
        <v>0</v>
      </c>
    </row>
    <row r="245" spans="1:11" s="6" customFormat="1" x14ac:dyDescent="0.3">
      <c r="A245" s="188" t="s">
        <v>308</v>
      </c>
      <c r="B245" s="137"/>
      <c r="C245" s="186"/>
      <c r="D245" s="139"/>
      <c r="E245" s="140"/>
      <c r="F245" s="141"/>
      <c r="G245" s="187"/>
      <c r="H245" s="141"/>
      <c r="I245" s="142">
        <f t="shared" si="3"/>
        <v>0</v>
      </c>
    </row>
    <row r="246" spans="1:11" s="6" customFormat="1" x14ac:dyDescent="0.3">
      <c r="A246" s="188" t="s">
        <v>384</v>
      </c>
      <c r="B246" s="137"/>
      <c r="C246" s="186"/>
      <c r="D246" s="139"/>
      <c r="E246" s="140"/>
      <c r="F246" s="141"/>
      <c r="G246" s="187"/>
      <c r="H246" s="141"/>
      <c r="I246" s="142">
        <f t="shared" si="3"/>
        <v>0</v>
      </c>
    </row>
    <row r="247" spans="1:11" s="6" customFormat="1" x14ac:dyDescent="0.3">
      <c r="A247" s="188" t="s">
        <v>332</v>
      </c>
      <c r="B247" s="137"/>
      <c r="C247" s="186"/>
      <c r="D247" s="139"/>
      <c r="E247" s="140"/>
      <c r="F247" s="141"/>
      <c r="G247" s="187"/>
      <c r="H247" s="141"/>
      <c r="I247" s="142">
        <f t="shared" si="3"/>
        <v>0</v>
      </c>
    </row>
    <row r="248" spans="1:11" s="6" customFormat="1" x14ac:dyDescent="0.3">
      <c r="A248" s="188" t="s">
        <v>386</v>
      </c>
      <c r="B248" s="137"/>
      <c r="C248" s="186"/>
      <c r="D248" s="139"/>
      <c r="E248" s="140"/>
      <c r="F248" s="141"/>
      <c r="G248" s="187"/>
      <c r="H248" s="141"/>
      <c r="I248" s="142">
        <f t="shared" si="3"/>
        <v>0</v>
      </c>
    </row>
    <row r="249" spans="1:11" s="6" customFormat="1" x14ac:dyDescent="0.3">
      <c r="A249" s="188" t="s">
        <v>389</v>
      </c>
      <c r="B249" s="137"/>
      <c r="C249" s="186"/>
      <c r="D249" s="139"/>
      <c r="E249" s="140"/>
      <c r="F249" s="141"/>
      <c r="G249" s="187"/>
      <c r="H249" s="141"/>
      <c r="I249" s="142">
        <f t="shared" si="3"/>
        <v>0</v>
      </c>
    </row>
    <row r="250" spans="1:11" s="6" customFormat="1" x14ac:dyDescent="0.3">
      <c r="A250" s="188" t="s">
        <v>392</v>
      </c>
      <c r="B250" s="137"/>
      <c r="C250" s="186"/>
      <c r="D250" s="139"/>
      <c r="E250" s="140"/>
      <c r="F250" s="141"/>
      <c r="G250" s="187"/>
      <c r="H250" s="141"/>
      <c r="I250" s="142">
        <f t="shared" si="3"/>
        <v>0</v>
      </c>
    </row>
    <row r="251" spans="1:11" s="6" customFormat="1" x14ac:dyDescent="0.3">
      <c r="A251" s="188" t="s">
        <v>394</v>
      </c>
      <c r="B251" s="137"/>
      <c r="C251" s="186"/>
      <c r="D251" s="139"/>
      <c r="E251" s="140"/>
      <c r="F251" s="141"/>
      <c r="G251" s="187"/>
      <c r="H251" s="141"/>
      <c r="I251" s="142">
        <f t="shared" si="3"/>
        <v>0</v>
      </c>
    </row>
    <row r="252" spans="1:11" s="6" customFormat="1" x14ac:dyDescent="0.3">
      <c r="A252" s="188" t="s">
        <v>228</v>
      </c>
      <c r="B252" s="137"/>
      <c r="C252" s="186"/>
      <c r="D252" s="139"/>
      <c r="E252" s="140"/>
      <c r="F252" s="141"/>
      <c r="G252" s="187"/>
      <c r="H252" s="141"/>
      <c r="I252" s="142">
        <f t="shared" si="3"/>
        <v>0</v>
      </c>
    </row>
    <row r="253" spans="1:11" s="6" customFormat="1" x14ac:dyDescent="0.3">
      <c r="A253" s="188" t="s">
        <v>277</v>
      </c>
      <c r="B253" s="137"/>
      <c r="C253" s="186"/>
      <c r="D253" s="139"/>
      <c r="E253" s="140"/>
      <c r="F253" s="141"/>
      <c r="G253" s="187"/>
      <c r="H253" s="141"/>
      <c r="I253" s="142">
        <f t="shared" si="3"/>
        <v>0</v>
      </c>
    </row>
    <row r="254" spans="1:11" s="6" customFormat="1" x14ac:dyDescent="0.3">
      <c r="A254" s="188" t="s">
        <v>55</v>
      </c>
      <c r="B254" s="217"/>
      <c r="C254" s="218"/>
      <c r="D254" s="219"/>
      <c r="E254" s="220"/>
      <c r="F254" s="143"/>
      <c r="G254" s="221"/>
      <c r="H254" s="143"/>
      <c r="I254" s="142">
        <f t="shared" si="3"/>
        <v>0</v>
      </c>
    </row>
    <row r="255" spans="1:11" ht="14.4" thickBot="1" x14ac:dyDescent="0.35">
      <c r="A255" s="79" t="s">
        <v>4</v>
      </c>
      <c r="B255" s="77">
        <f t="shared" ref="B255:I255" si="4">SUM(B4:B254)</f>
        <v>55</v>
      </c>
      <c r="C255" s="106">
        <f t="shared" si="4"/>
        <v>2</v>
      </c>
      <c r="D255" s="108">
        <f t="shared" si="4"/>
        <v>11</v>
      </c>
      <c r="E255" s="21">
        <f t="shared" si="4"/>
        <v>23</v>
      </c>
      <c r="F255" s="40">
        <f t="shared" si="4"/>
        <v>9</v>
      </c>
      <c r="G255" s="76">
        <f t="shared" si="4"/>
        <v>6</v>
      </c>
      <c r="H255" s="40">
        <f t="shared" si="4"/>
        <v>6</v>
      </c>
      <c r="I255" s="100">
        <f t="shared" si="4"/>
        <v>110</v>
      </c>
      <c r="K255" s="6"/>
    </row>
    <row r="256" spans="1:11" x14ac:dyDescent="0.3">
      <c r="K256" s="6"/>
    </row>
    <row r="257" spans="1:11" ht="30" customHeight="1" x14ac:dyDescent="0.3">
      <c r="A257" s="353" t="s">
        <v>542</v>
      </c>
      <c r="B257" s="353"/>
      <c r="C257" s="353"/>
      <c r="D257" s="353"/>
      <c r="E257" s="353"/>
      <c r="F257" s="353"/>
      <c r="G257" s="353"/>
      <c r="H257" s="353"/>
      <c r="I257" s="353"/>
    </row>
    <row r="258" spans="1:11" ht="30" customHeight="1" x14ac:dyDescent="0.3">
      <c r="A258" s="353" t="s">
        <v>543</v>
      </c>
      <c r="B258" s="353"/>
      <c r="C258" s="353"/>
      <c r="D258" s="353"/>
      <c r="E258" s="353"/>
      <c r="F258" s="353"/>
      <c r="G258" s="353"/>
      <c r="H258" s="353"/>
      <c r="I258" s="353"/>
      <c r="K258" s="6"/>
    </row>
    <row r="259" spans="1:11" ht="30" customHeight="1" x14ac:dyDescent="0.3">
      <c r="A259" s="353" t="s">
        <v>544</v>
      </c>
      <c r="B259" s="353"/>
      <c r="C259" s="353"/>
      <c r="D259" s="353"/>
      <c r="E259" s="353"/>
      <c r="F259" s="353"/>
      <c r="G259" s="353"/>
      <c r="H259" s="353"/>
      <c r="I259" s="353"/>
      <c r="K259" s="6"/>
    </row>
    <row r="260" spans="1:11" ht="30" customHeight="1" x14ac:dyDescent="0.3">
      <c r="A260" s="353" t="s">
        <v>545</v>
      </c>
      <c r="B260" s="353"/>
      <c r="C260" s="353"/>
      <c r="D260" s="353"/>
      <c r="E260" s="353"/>
      <c r="F260" s="353"/>
      <c r="G260" s="353"/>
      <c r="H260" s="353"/>
      <c r="I260" s="353"/>
      <c r="K260" s="6"/>
    </row>
    <row r="261" spans="1:11" ht="26.25" customHeight="1" x14ac:dyDescent="0.3">
      <c r="A261" s="416" t="s">
        <v>119</v>
      </c>
      <c r="B261" s="416"/>
      <c r="C261" s="416"/>
      <c r="D261" s="416"/>
      <c r="E261" s="416"/>
      <c r="F261" s="416"/>
      <c r="G261" s="416"/>
      <c r="H261" s="416"/>
      <c r="I261" s="416"/>
    </row>
    <row r="262" spans="1:11" ht="26.25" customHeight="1" x14ac:dyDescent="0.3">
      <c r="A262" s="341" t="s">
        <v>420</v>
      </c>
      <c r="B262" s="341"/>
      <c r="C262" s="341"/>
      <c r="D262" s="341"/>
      <c r="E262" s="341"/>
      <c r="F262" s="341"/>
      <c r="G262" s="341"/>
      <c r="H262" s="341"/>
      <c r="I262" s="341"/>
    </row>
  </sheetData>
  <sortState xmlns:xlrd2="http://schemas.microsoft.com/office/spreadsheetml/2017/richdata2" ref="A4:A253">
    <sortCondition ref="A253"/>
  </sortState>
  <mergeCells count="14">
    <mergeCell ref="A262:I262"/>
    <mergeCell ref="A1:I1"/>
    <mergeCell ref="B2:C2"/>
    <mergeCell ref="D2:D3"/>
    <mergeCell ref="E2:E3"/>
    <mergeCell ref="F2:F3"/>
    <mergeCell ref="G2:G3"/>
    <mergeCell ref="H2:H3"/>
    <mergeCell ref="I2:I3"/>
    <mergeCell ref="A257:I257"/>
    <mergeCell ref="A258:I258"/>
    <mergeCell ref="A259:I259"/>
    <mergeCell ref="A260:I260"/>
    <mergeCell ref="A261:I261"/>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10"/>
  <sheetViews>
    <sheetView zoomScaleNormal="100" workbookViewId="0">
      <selection activeCell="A4" sqref="A4"/>
    </sheetView>
  </sheetViews>
  <sheetFormatPr defaultColWidth="8.77734375" defaultRowHeight="14.4" x14ac:dyDescent="0.3"/>
  <cols>
    <col min="1" max="1" width="32.6640625" customWidth="1"/>
    <col min="2" max="2" width="12.6640625" customWidth="1"/>
    <col min="3" max="3" width="12.6640625" style="265" customWidth="1"/>
    <col min="4" max="4" width="12.6640625" customWidth="1"/>
    <col min="5" max="5" width="12.6640625" style="265" customWidth="1"/>
    <col min="6" max="6" width="12.6640625" customWidth="1"/>
    <col min="7" max="7" width="12.6640625" style="265" customWidth="1"/>
    <col min="8" max="8" width="12.6640625" customWidth="1"/>
    <col min="9" max="9" width="12.6640625" style="265" customWidth="1"/>
    <col min="10" max="10" width="12.6640625" customWidth="1"/>
    <col min="11" max="11" width="12.6640625" style="265" customWidth="1"/>
    <col min="12" max="15" width="10.6640625" customWidth="1"/>
  </cols>
  <sheetData>
    <row r="1" spans="1:11" ht="18.75" customHeight="1" x14ac:dyDescent="0.3">
      <c r="A1" s="453" t="s">
        <v>506</v>
      </c>
      <c r="B1" s="454"/>
      <c r="C1" s="454"/>
      <c r="D1" s="454"/>
      <c r="E1" s="454"/>
      <c r="F1" s="454"/>
      <c r="G1" s="454"/>
      <c r="H1" s="454"/>
      <c r="I1" s="454"/>
      <c r="J1" s="454"/>
      <c r="K1" s="455"/>
    </row>
    <row r="2" spans="1:11" ht="15" customHeight="1" x14ac:dyDescent="0.3">
      <c r="A2" s="456"/>
      <c r="B2" s="409" t="s">
        <v>0</v>
      </c>
      <c r="C2" s="409"/>
      <c r="D2" s="409" t="s">
        <v>2</v>
      </c>
      <c r="E2" s="409"/>
      <c r="F2" s="409" t="s">
        <v>1</v>
      </c>
      <c r="G2" s="409"/>
      <c r="H2" s="409" t="s">
        <v>3</v>
      </c>
      <c r="I2" s="409"/>
      <c r="J2" s="451" t="s">
        <v>469</v>
      </c>
      <c r="K2" s="452"/>
    </row>
    <row r="3" spans="1:11" ht="15" customHeight="1" thickBot="1" x14ac:dyDescent="0.35">
      <c r="A3" s="457"/>
      <c r="B3" s="242" t="s">
        <v>501</v>
      </c>
      <c r="C3" s="262" t="s">
        <v>502</v>
      </c>
      <c r="D3" s="242" t="s">
        <v>501</v>
      </c>
      <c r="E3" s="262" t="s">
        <v>502</v>
      </c>
      <c r="F3" s="242" t="s">
        <v>501</v>
      </c>
      <c r="G3" s="262" t="s">
        <v>502</v>
      </c>
      <c r="H3" s="242" t="s">
        <v>501</v>
      </c>
      <c r="I3" s="262" t="s">
        <v>502</v>
      </c>
      <c r="J3" s="240" t="s">
        <v>501</v>
      </c>
      <c r="K3" s="267" t="s">
        <v>502</v>
      </c>
    </row>
    <row r="4" spans="1:11" x14ac:dyDescent="0.3">
      <c r="A4" s="101" t="s">
        <v>586</v>
      </c>
      <c r="B4" s="448"/>
      <c r="C4" s="448"/>
      <c r="D4" s="448"/>
      <c r="E4" s="448"/>
      <c r="F4" s="448"/>
      <c r="G4" s="448"/>
      <c r="H4" s="448"/>
      <c r="I4" s="448"/>
      <c r="J4" s="448"/>
      <c r="K4" s="268"/>
    </row>
    <row r="5" spans="1:11" ht="45" customHeight="1" x14ac:dyDescent="0.3">
      <c r="A5" s="95" t="s">
        <v>500</v>
      </c>
      <c r="B5" s="226">
        <v>0.64100000000000001</v>
      </c>
      <c r="C5" s="263">
        <v>25</v>
      </c>
      <c r="D5" s="94"/>
      <c r="E5" s="94"/>
      <c r="F5" s="226">
        <v>0.33300000000000002</v>
      </c>
      <c r="G5" s="263">
        <v>15</v>
      </c>
      <c r="H5" s="226"/>
      <c r="I5" s="263">
        <v>0</v>
      </c>
      <c r="J5" s="241">
        <v>0.45500000000000002</v>
      </c>
      <c r="K5" s="269">
        <v>40</v>
      </c>
    </row>
    <row r="6" spans="1:11" ht="55.2" x14ac:dyDescent="0.3">
      <c r="A6" s="95" t="s">
        <v>499</v>
      </c>
      <c r="B6" s="94"/>
      <c r="C6" s="264"/>
      <c r="D6" s="94"/>
      <c r="E6" s="264"/>
      <c r="F6" s="94"/>
      <c r="G6" s="264"/>
      <c r="H6" s="227"/>
      <c r="I6" s="266"/>
      <c r="J6" s="243">
        <f>H6</f>
        <v>0</v>
      </c>
      <c r="K6" s="270">
        <f>I6</f>
        <v>0</v>
      </c>
    </row>
    <row r="8" spans="1:11" x14ac:dyDescent="0.3">
      <c r="A8" s="449" t="s">
        <v>144</v>
      </c>
      <c r="B8" s="449"/>
      <c r="C8" s="449"/>
      <c r="D8" s="449"/>
      <c r="E8" s="449"/>
      <c r="F8" s="449"/>
      <c r="G8" s="449"/>
      <c r="H8" s="449"/>
      <c r="I8" s="449"/>
      <c r="J8" s="449"/>
      <c r="K8" s="271"/>
    </row>
    <row r="9" spans="1:11" s="229" customFormat="1" ht="46.5" customHeight="1" x14ac:dyDescent="0.3">
      <c r="A9" s="450" t="s">
        <v>470</v>
      </c>
      <c r="B9" s="450"/>
      <c r="C9" s="450"/>
      <c r="D9" s="450"/>
      <c r="E9" s="450"/>
      <c r="F9" s="450"/>
      <c r="G9" s="450"/>
      <c r="H9" s="450"/>
      <c r="I9" s="450"/>
      <c r="J9" s="450"/>
      <c r="K9" s="272"/>
    </row>
    <row r="10" spans="1:11" ht="15" customHeight="1" x14ac:dyDescent="0.3"/>
  </sheetData>
  <mergeCells count="10">
    <mergeCell ref="B4:J4"/>
    <mergeCell ref="A8:J8"/>
    <mergeCell ref="A9:J9"/>
    <mergeCell ref="J2:K2"/>
    <mergeCell ref="A1:K1"/>
    <mergeCell ref="B2:C2"/>
    <mergeCell ref="D2:E2"/>
    <mergeCell ref="F2:G2"/>
    <mergeCell ref="H2:I2"/>
    <mergeCell ref="A2:A3"/>
  </mergeCells>
  <pageMargins left="0.7" right="0.7" top="0.78740157499999996" bottom="0.78740157499999996"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34"/>
  <dimension ref="A1:E9"/>
  <sheetViews>
    <sheetView zoomScaleNormal="100" workbookViewId="0">
      <selection activeCell="C3" sqref="C3"/>
    </sheetView>
  </sheetViews>
  <sheetFormatPr defaultColWidth="9.109375" defaultRowHeight="13.8" x14ac:dyDescent="0.3"/>
  <cols>
    <col min="1" max="1" width="26.77734375" style="2" customWidth="1"/>
    <col min="2" max="2" width="15.33203125" style="1" customWidth="1"/>
    <col min="3" max="3" width="14.44140625" style="1" customWidth="1"/>
    <col min="4" max="16384" width="9.109375" style="1"/>
  </cols>
  <sheetData>
    <row r="1" spans="1:5" ht="42.75" customHeight="1" x14ac:dyDescent="0.3">
      <c r="A1" s="436" t="s">
        <v>406</v>
      </c>
      <c r="B1" s="424"/>
      <c r="C1" s="425"/>
      <c r="E1" s="81"/>
    </row>
    <row r="2" spans="1:5" s="5" customFormat="1" ht="38.25" customHeight="1" x14ac:dyDescent="0.3">
      <c r="A2" s="13"/>
      <c r="B2" s="146" t="s">
        <v>109</v>
      </c>
      <c r="C2" s="91" t="s">
        <v>466</v>
      </c>
    </row>
    <row r="3" spans="1:5" s="6" customFormat="1" x14ac:dyDescent="0.3">
      <c r="A3" s="178" t="s">
        <v>586</v>
      </c>
      <c r="B3" s="123">
        <v>1</v>
      </c>
      <c r="C3" s="512">
        <v>1</v>
      </c>
    </row>
    <row r="4" spans="1:5" s="6" customFormat="1" x14ac:dyDescent="0.3">
      <c r="A4" s="178"/>
      <c r="B4" s="123"/>
      <c r="C4" s="132"/>
    </row>
    <row r="5" spans="1:5" s="6" customFormat="1" x14ac:dyDescent="0.3">
      <c r="A5" s="178"/>
      <c r="B5" s="123"/>
      <c r="C5" s="132"/>
    </row>
    <row r="6" spans="1:5" ht="12.75" customHeight="1" thickBot="1" x14ac:dyDescent="0.35">
      <c r="A6" s="21" t="s">
        <v>4</v>
      </c>
      <c r="B6" s="39">
        <f>SUM(B3:B5)</f>
        <v>1</v>
      </c>
      <c r="C6" s="40">
        <f>SUM(C3:C5)</f>
        <v>1</v>
      </c>
    </row>
    <row r="7" spans="1:5" ht="12.75" customHeight="1" x14ac:dyDescent="0.3">
      <c r="A7" s="224"/>
      <c r="B7" s="224"/>
      <c r="C7" s="224"/>
    </row>
    <row r="8" spans="1:5" x14ac:dyDescent="0.3">
      <c r="A8" s="4" t="s">
        <v>142</v>
      </c>
    </row>
    <row r="9" spans="1:5" ht="66" customHeight="1" x14ac:dyDescent="0.3">
      <c r="A9" s="330" t="s">
        <v>467</v>
      </c>
      <c r="B9" s="330"/>
      <c r="C9" s="330"/>
    </row>
  </sheetData>
  <mergeCells count="2">
    <mergeCell ref="A1:C1"/>
    <mergeCell ref="A9:C9"/>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M9"/>
  <sheetViews>
    <sheetView zoomScaleNormal="100" workbookViewId="0">
      <selection activeCell="D3" sqref="D3:G3"/>
    </sheetView>
  </sheetViews>
  <sheetFormatPr defaultColWidth="9.109375" defaultRowHeight="13.8" x14ac:dyDescent="0.3"/>
  <cols>
    <col min="1" max="1" width="22.6640625" style="2" customWidth="1"/>
    <col min="2" max="2" width="19.109375" style="38" customWidth="1"/>
    <col min="3" max="3" width="22.33203125" style="38" customWidth="1"/>
    <col min="4" max="4" width="19.33203125" style="38" customWidth="1"/>
    <col min="5" max="6" width="25.109375" style="38" customWidth="1"/>
    <col min="7" max="7" width="19" style="1" customWidth="1"/>
    <col min="8" max="16384" width="9.109375" style="1"/>
  </cols>
  <sheetData>
    <row r="1" spans="1:13" ht="25.5" customHeight="1" x14ac:dyDescent="0.3">
      <c r="A1" s="436" t="s">
        <v>577</v>
      </c>
      <c r="B1" s="458"/>
      <c r="C1" s="458"/>
      <c r="D1" s="458"/>
      <c r="E1" s="458"/>
      <c r="F1" s="458"/>
      <c r="G1" s="459"/>
    </row>
    <row r="2" spans="1:13" s="5" customFormat="1" ht="30" customHeight="1" x14ac:dyDescent="0.3">
      <c r="A2" s="13"/>
      <c r="B2" s="460" t="s">
        <v>112</v>
      </c>
      <c r="C2" s="460"/>
      <c r="D2" s="460"/>
      <c r="E2" s="460" t="s">
        <v>113</v>
      </c>
      <c r="F2" s="460"/>
      <c r="G2" s="461"/>
      <c r="H2" s="1"/>
      <c r="I2" s="1"/>
      <c r="J2" s="1"/>
      <c r="K2" s="1"/>
      <c r="L2" s="1"/>
      <c r="M2" s="80"/>
    </row>
    <row r="3" spans="1:13" s="5" customFormat="1" ht="35.25" customHeight="1" x14ac:dyDescent="0.3">
      <c r="A3" s="13"/>
      <c r="B3" s="235" t="s">
        <v>110</v>
      </c>
      <c r="C3" s="235" t="s">
        <v>111</v>
      </c>
      <c r="D3" s="513" t="s">
        <v>597</v>
      </c>
      <c r="E3" s="514" t="s">
        <v>110</v>
      </c>
      <c r="F3" s="514" t="s">
        <v>111</v>
      </c>
      <c r="G3" s="513" t="s">
        <v>597</v>
      </c>
      <c r="H3" s="1"/>
      <c r="I3" s="1"/>
      <c r="J3" s="1"/>
      <c r="K3" s="1"/>
      <c r="L3" s="1"/>
      <c r="M3" s="80"/>
    </row>
    <row r="4" spans="1:13" s="6" customFormat="1" ht="13.5" customHeight="1" x14ac:dyDescent="0.3">
      <c r="A4" s="92" t="s">
        <v>586</v>
      </c>
      <c r="B4" s="36"/>
      <c r="C4" s="36"/>
      <c r="D4" s="36"/>
      <c r="E4" s="36">
        <v>3</v>
      </c>
      <c r="F4" s="36"/>
      <c r="G4" s="89"/>
      <c r="H4" s="1"/>
      <c r="I4" s="1"/>
      <c r="J4" s="1"/>
      <c r="K4" s="1"/>
      <c r="L4" s="1"/>
    </row>
    <row r="5" spans="1:13" s="6" customFormat="1" ht="13.5" customHeight="1" x14ac:dyDescent="0.3">
      <c r="A5" s="59" t="s">
        <v>97</v>
      </c>
      <c r="B5" s="236"/>
      <c r="C5" s="236"/>
      <c r="D5" s="236"/>
      <c r="E5" s="236">
        <v>2</v>
      </c>
      <c r="F5" s="236"/>
      <c r="G5" s="237"/>
      <c r="H5" s="1"/>
      <c r="I5" s="1"/>
      <c r="J5" s="1"/>
      <c r="K5" s="1"/>
      <c r="L5" s="1"/>
    </row>
    <row r="6" spans="1:13" ht="30" customHeight="1" x14ac:dyDescent="0.3">
      <c r="A6" s="341" t="s">
        <v>151</v>
      </c>
      <c r="B6" s="341"/>
      <c r="C6" s="341"/>
      <c r="D6" s="341"/>
      <c r="E6" s="341"/>
      <c r="F6" s="341"/>
      <c r="G6" s="341"/>
    </row>
    <row r="7" spans="1:13" ht="15" customHeight="1" x14ac:dyDescent="0.3">
      <c r="A7" s="330" t="s">
        <v>130</v>
      </c>
      <c r="B7" s="330"/>
      <c r="C7" s="330"/>
      <c r="D7" s="330"/>
      <c r="E7" s="330"/>
      <c r="F7" s="330"/>
      <c r="G7" s="330"/>
    </row>
    <row r="8" spans="1:13" ht="15" customHeight="1" x14ac:dyDescent="0.3">
      <c r="A8" s="330" t="s">
        <v>153</v>
      </c>
      <c r="B8" s="330"/>
      <c r="C8" s="330"/>
      <c r="D8" s="330"/>
      <c r="E8" s="330"/>
      <c r="F8" s="330"/>
      <c r="G8" s="330"/>
    </row>
    <row r="9" spans="1:13" x14ac:dyDescent="0.3">
      <c r="A9" s="1"/>
      <c r="B9" s="1"/>
      <c r="C9" s="1"/>
      <c r="D9" s="1"/>
      <c r="E9" s="1"/>
      <c r="F9" s="1"/>
    </row>
  </sheetData>
  <mergeCells count="6">
    <mergeCell ref="A6:G6"/>
    <mergeCell ref="A7:G7"/>
    <mergeCell ref="A8:G8"/>
    <mergeCell ref="A1:G1"/>
    <mergeCell ref="B2:D2"/>
    <mergeCell ref="E2:G2"/>
  </mergeCells>
  <pageMargins left="0.25" right="0.25" top="0.75" bottom="0.75" header="0.3" footer="0.3"/>
  <pageSetup paperSize="9" scale="9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36"/>
  <dimension ref="A1:H13"/>
  <sheetViews>
    <sheetView zoomScaleNormal="100" workbookViewId="0">
      <selection activeCell="H4" sqref="C3:H4"/>
    </sheetView>
  </sheetViews>
  <sheetFormatPr defaultColWidth="9.109375" defaultRowHeight="13.8" x14ac:dyDescent="0.3"/>
  <cols>
    <col min="1" max="1" width="40.6640625" style="2" customWidth="1"/>
    <col min="2" max="2" width="17.6640625" style="38" customWidth="1"/>
    <col min="3" max="7" width="10" style="38" customWidth="1"/>
    <col min="8" max="8" width="10" style="1" customWidth="1"/>
    <col min="9" max="16384" width="9.109375" style="1"/>
  </cols>
  <sheetData>
    <row r="1" spans="1:8" ht="55.5" customHeight="1" thickBot="1" x14ac:dyDescent="0.35">
      <c r="A1" s="462" t="s">
        <v>489</v>
      </c>
      <c r="B1" s="463"/>
      <c r="C1" s="464"/>
      <c r="D1" s="464"/>
      <c r="E1" s="464"/>
      <c r="F1" s="464"/>
      <c r="G1" s="464"/>
      <c r="H1" s="465"/>
    </row>
    <row r="2" spans="1:8" s="5" customFormat="1" x14ac:dyDescent="0.3">
      <c r="A2" s="466"/>
      <c r="B2" s="468" t="s">
        <v>490</v>
      </c>
      <c r="C2" s="470" t="s">
        <v>481</v>
      </c>
      <c r="D2" s="471"/>
      <c r="E2" s="471"/>
      <c r="F2" s="471"/>
      <c r="G2" s="471"/>
      <c r="H2" s="472"/>
    </row>
    <row r="3" spans="1:8" s="5" customFormat="1" x14ac:dyDescent="0.3">
      <c r="A3" s="466"/>
      <c r="B3" s="468"/>
      <c r="C3" s="359" t="s">
        <v>0</v>
      </c>
      <c r="D3" s="361"/>
      <c r="E3" s="359" t="s">
        <v>2</v>
      </c>
      <c r="F3" s="361"/>
      <c r="G3" s="359" t="s">
        <v>1</v>
      </c>
      <c r="H3" s="362"/>
    </row>
    <row r="4" spans="1:8" s="5" customFormat="1" ht="39" customHeight="1" x14ac:dyDescent="0.3">
      <c r="A4" s="467"/>
      <c r="B4" s="469"/>
      <c r="C4" s="294" t="s">
        <v>582</v>
      </c>
      <c r="D4" s="294" t="s">
        <v>583</v>
      </c>
      <c r="E4" s="294" t="s">
        <v>582</v>
      </c>
      <c r="F4" s="294" t="s">
        <v>583</v>
      </c>
      <c r="G4" s="294" t="s">
        <v>582</v>
      </c>
      <c r="H4" s="295" t="s">
        <v>583</v>
      </c>
    </row>
    <row r="5" spans="1:8" s="6" customFormat="1" ht="15.75" customHeight="1" x14ac:dyDescent="0.3">
      <c r="A5" s="92" t="s">
        <v>584</v>
      </c>
      <c r="B5" s="36"/>
      <c r="C5" s="279"/>
      <c r="D5" s="279"/>
      <c r="E5" s="279"/>
      <c r="F5" s="279"/>
      <c r="G5" s="279"/>
      <c r="H5" s="89"/>
    </row>
    <row r="6" spans="1:8" ht="14.4" thickBot="1" x14ac:dyDescent="0.35">
      <c r="A6" s="21" t="s">
        <v>4</v>
      </c>
      <c r="B6" s="37"/>
      <c r="C6" s="280">
        <v>3</v>
      </c>
      <c r="D6" s="280"/>
      <c r="E6" s="280"/>
      <c r="F6" s="280"/>
      <c r="G6" s="280"/>
      <c r="H6" s="90"/>
    </row>
    <row r="8" spans="1:8" ht="25.5" customHeight="1" x14ac:dyDescent="0.3">
      <c r="A8" s="375" t="s">
        <v>72</v>
      </c>
      <c r="B8" s="375"/>
      <c r="C8" s="375"/>
      <c r="D8" s="375"/>
      <c r="E8" s="375"/>
      <c r="F8" s="375"/>
      <c r="G8" s="375"/>
      <c r="H8" s="375"/>
    </row>
    <row r="9" spans="1:8" ht="30" customHeight="1" x14ac:dyDescent="0.3">
      <c r="A9" s="330" t="s">
        <v>81</v>
      </c>
      <c r="B9" s="330"/>
      <c r="C9" s="330"/>
      <c r="D9" s="330"/>
      <c r="E9" s="330"/>
      <c r="F9" s="330"/>
      <c r="G9" s="330"/>
      <c r="H9" s="330"/>
    </row>
    <row r="10" spans="1:8" ht="40.5" customHeight="1" x14ac:dyDescent="0.3">
      <c r="A10" s="330" t="s">
        <v>154</v>
      </c>
      <c r="B10" s="330"/>
      <c r="C10" s="330"/>
      <c r="D10" s="330"/>
      <c r="E10" s="330"/>
      <c r="F10" s="330"/>
      <c r="G10" s="330"/>
      <c r="H10" s="330"/>
    </row>
    <row r="11" spans="1:8" ht="12.75" customHeight="1" x14ac:dyDescent="0.3">
      <c r="A11" s="375" t="s">
        <v>491</v>
      </c>
      <c r="B11" s="375"/>
      <c r="C11" s="375"/>
      <c r="D11" s="375"/>
      <c r="E11" s="375"/>
      <c r="F11" s="375"/>
      <c r="G11" s="375"/>
      <c r="H11" s="375"/>
    </row>
    <row r="12" spans="1:8" x14ac:dyDescent="0.3">
      <c r="A12" s="375"/>
      <c r="B12" s="375"/>
      <c r="C12" s="375"/>
      <c r="D12" s="375"/>
      <c r="E12" s="375"/>
      <c r="F12" s="375"/>
      <c r="G12" s="375"/>
      <c r="H12" s="375"/>
    </row>
    <row r="13" spans="1:8" x14ac:dyDescent="0.3">
      <c r="A13" s="109"/>
      <c r="B13" s="109"/>
      <c r="C13" s="109"/>
      <c r="D13" s="109"/>
      <c r="E13" s="109"/>
      <c r="F13" s="109"/>
      <c r="G13" s="109"/>
      <c r="H13" s="109"/>
    </row>
  </sheetData>
  <mergeCells count="11">
    <mergeCell ref="A1:H1"/>
    <mergeCell ref="A8:H8"/>
    <mergeCell ref="A9:H9"/>
    <mergeCell ref="A10:H10"/>
    <mergeCell ref="A11:H12"/>
    <mergeCell ref="A2:A4"/>
    <mergeCell ref="B2:B4"/>
    <mergeCell ref="C2:H2"/>
    <mergeCell ref="C3:D3"/>
    <mergeCell ref="G3:H3"/>
    <mergeCell ref="E3:F3"/>
  </mergeCell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8">
    <pageSetUpPr fitToPage="1"/>
  </sheetPr>
  <dimension ref="A1:K19"/>
  <sheetViews>
    <sheetView zoomScaleNormal="100" workbookViewId="0">
      <selection activeCell="A2" sqref="A2"/>
    </sheetView>
  </sheetViews>
  <sheetFormatPr defaultColWidth="9.109375" defaultRowHeight="13.8" x14ac:dyDescent="0.3"/>
  <cols>
    <col min="1" max="1" width="55.44140625" style="2" customWidth="1"/>
    <col min="2" max="2" width="17.109375" style="38" customWidth="1"/>
    <col min="3" max="4" width="18.44140625" style="1" customWidth="1"/>
    <col min="5" max="5" width="15.77734375" style="1" customWidth="1"/>
    <col min="6" max="9" width="9.109375" style="1"/>
    <col min="10" max="10" width="13.109375" style="1" customWidth="1"/>
    <col min="11" max="11" width="15.6640625" style="1" customWidth="1"/>
    <col min="12" max="16384" width="9.109375" style="1"/>
  </cols>
  <sheetData>
    <row r="1" spans="1:11" ht="25.5" customHeight="1" x14ac:dyDescent="0.3">
      <c r="A1" s="336" t="s">
        <v>507</v>
      </c>
      <c r="B1" s="480"/>
      <c r="C1" s="480"/>
      <c r="D1" s="480"/>
      <c r="E1" s="481"/>
      <c r="G1" s="473" t="s">
        <v>412</v>
      </c>
      <c r="H1" s="474"/>
      <c r="I1" s="474"/>
      <c r="J1" s="474"/>
      <c r="K1" s="474"/>
    </row>
    <row r="2" spans="1:11" ht="16.5" customHeight="1" x14ac:dyDescent="0.3">
      <c r="A2" s="13" t="s">
        <v>586</v>
      </c>
      <c r="B2" s="482"/>
      <c r="C2" s="483"/>
      <c r="D2" s="483"/>
      <c r="E2" s="484"/>
      <c r="G2" s="475" t="s">
        <v>416</v>
      </c>
      <c r="H2" s="475"/>
      <c r="I2" s="475"/>
      <c r="J2" s="195" t="s">
        <v>413</v>
      </c>
      <c r="K2" s="177" t="s">
        <v>414</v>
      </c>
    </row>
    <row r="3" spans="1:11" ht="18" customHeight="1" x14ac:dyDescent="0.3">
      <c r="A3" s="179"/>
      <c r="B3" s="180" t="s">
        <v>87</v>
      </c>
      <c r="C3" s="180" t="s">
        <v>88</v>
      </c>
      <c r="D3" s="190" t="s">
        <v>407</v>
      </c>
      <c r="E3" s="51" t="s">
        <v>408</v>
      </c>
      <c r="G3" s="475"/>
      <c r="H3" s="475"/>
      <c r="I3" s="475"/>
      <c r="J3" s="195">
        <f>SUM(D9:D11)</f>
        <v>0</v>
      </c>
      <c r="K3" s="196">
        <f>SUM(E9:E11)</f>
        <v>0</v>
      </c>
    </row>
    <row r="4" spans="1:11" ht="16.5" customHeight="1" x14ac:dyDescent="0.3">
      <c r="A4" s="16" t="s">
        <v>135</v>
      </c>
      <c r="B4" s="72"/>
      <c r="C4" s="72"/>
      <c r="D4" s="191"/>
      <c r="E4" s="194"/>
      <c r="G4" s="475"/>
      <c r="H4" s="475"/>
      <c r="I4" s="475"/>
      <c r="J4" s="476" t="s">
        <v>415</v>
      </c>
      <c r="K4" s="476"/>
    </row>
    <row r="5" spans="1:11" ht="15.75" customHeight="1" x14ac:dyDescent="0.3">
      <c r="A5" s="16" t="s">
        <v>136</v>
      </c>
      <c r="B5" s="7"/>
      <c r="C5" s="7"/>
      <c r="D5" s="11">
        <f>SUM(B5:C5)</f>
        <v>0</v>
      </c>
      <c r="E5" s="194"/>
      <c r="G5" s="475"/>
      <c r="H5" s="475"/>
      <c r="I5" s="475"/>
      <c r="J5" s="477" t="e">
        <f>K3/J3</f>
        <v>#DIV/0!</v>
      </c>
      <c r="K5" s="477"/>
    </row>
    <row r="6" spans="1:11" ht="16.5" customHeight="1" x14ac:dyDescent="0.3">
      <c r="A6" s="16" t="s">
        <v>137</v>
      </c>
      <c r="B6" s="7"/>
      <c r="C6" s="8"/>
      <c r="D6" s="192">
        <f>SUM(B6:C6)</f>
        <v>0</v>
      </c>
      <c r="E6" s="194"/>
    </row>
    <row r="7" spans="1:11" ht="17.25" customHeight="1" x14ac:dyDescent="0.3">
      <c r="A7" s="16" t="s">
        <v>138</v>
      </c>
      <c r="B7" s="7"/>
      <c r="C7" s="7"/>
      <c r="D7" s="191">
        <f>SUM(B7:C7)</f>
        <v>0</v>
      </c>
      <c r="E7" s="194"/>
    </row>
    <row r="8" spans="1:11" ht="17.25" customHeight="1" x14ac:dyDescent="0.3">
      <c r="A8" s="185" t="s">
        <v>410</v>
      </c>
      <c r="B8" s="147"/>
      <c r="C8" s="147"/>
      <c r="D8" s="193">
        <f>SUM(B8:C8)</f>
        <v>0</v>
      </c>
      <c r="E8" s="194"/>
    </row>
    <row r="9" spans="1:11" ht="17.25" customHeight="1" x14ac:dyDescent="0.3">
      <c r="A9" s="20" t="s">
        <v>409</v>
      </c>
      <c r="B9" s="147"/>
      <c r="C9" s="147"/>
      <c r="D9" s="193">
        <f>SUM(B9:C9)</f>
        <v>0</v>
      </c>
      <c r="E9" s="233"/>
    </row>
    <row r="10" spans="1:11" ht="17.25" customHeight="1" x14ac:dyDescent="0.3">
      <c r="A10" s="20" t="s">
        <v>411</v>
      </c>
      <c r="B10" s="72"/>
      <c r="C10" s="72"/>
      <c r="D10" s="193"/>
      <c r="E10" s="233"/>
    </row>
    <row r="11" spans="1:11" ht="17.25" customHeight="1" thickBot="1" x14ac:dyDescent="0.35">
      <c r="A11" s="189" t="s">
        <v>120</v>
      </c>
      <c r="B11" s="148"/>
      <c r="C11" s="148"/>
      <c r="D11" s="108"/>
      <c r="E11" s="234"/>
    </row>
    <row r="12" spans="1:11" ht="17.25" customHeight="1" x14ac:dyDescent="0.3">
      <c r="A12" s="86"/>
      <c r="B12" s="86"/>
      <c r="C12" s="86"/>
      <c r="D12" s="86"/>
      <c r="E12" s="86"/>
    </row>
    <row r="13" spans="1:11" ht="15.75" customHeight="1" x14ac:dyDescent="0.3">
      <c r="A13" s="479" t="s">
        <v>534</v>
      </c>
      <c r="B13" s="479"/>
      <c r="C13" s="479"/>
      <c r="D13" s="479"/>
      <c r="E13" s="479"/>
      <c r="F13" s="58"/>
    </row>
    <row r="14" spans="1:11" ht="15" customHeight="1" x14ac:dyDescent="0.3">
      <c r="A14" s="375" t="s">
        <v>89</v>
      </c>
      <c r="B14" s="375"/>
      <c r="C14" s="375"/>
      <c r="D14" s="375"/>
      <c r="E14" s="375"/>
      <c r="F14" s="58"/>
    </row>
    <row r="15" spans="1:11" ht="30" customHeight="1" x14ac:dyDescent="0.3">
      <c r="A15" s="419" t="s">
        <v>535</v>
      </c>
      <c r="B15" s="419"/>
      <c r="C15" s="419"/>
      <c r="D15" s="419"/>
      <c r="E15" s="419"/>
    </row>
    <row r="16" spans="1:11" ht="75" customHeight="1" x14ac:dyDescent="0.3">
      <c r="A16" s="485" t="s">
        <v>134</v>
      </c>
      <c r="B16" s="485"/>
      <c r="C16" s="485"/>
      <c r="D16" s="485"/>
      <c r="E16" s="485"/>
      <c r="F16" s="181"/>
      <c r="G16" s="181"/>
    </row>
    <row r="17" spans="1:7" ht="75" customHeight="1" x14ac:dyDescent="0.3">
      <c r="A17" s="478" t="s">
        <v>133</v>
      </c>
      <c r="B17" s="478"/>
      <c r="C17" s="478"/>
      <c r="D17" s="478"/>
      <c r="E17" s="478"/>
      <c r="F17" s="182"/>
      <c r="G17" s="182"/>
    </row>
    <row r="18" spans="1:7" ht="75" customHeight="1" x14ac:dyDescent="0.3">
      <c r="A18" s="478" t="s">
        <v>132</v>
      </c>
      <c r="B18" s="478"/>
      <c r="C18" s="478"/>
      <c r="D18" s="478"/>
      <c r="E18" s="478"/>
      <c r="F18" s="182"/>
      <c r="G18" s="182"/>
    </row>
    <row r="19" spans="1:7" ht="60" customHeight="1" x14ac:dyDescent="0.3">
      <c r="A19" s="478" t="s">
        <v>131</v>
      </c>
      <c r="B19" s="478"/>
      <c r="C19" s="478"/>
      <c r="D19" s="478"/>
      <c r="E19" s="478"/>
      <c r="F19" s="182"/>
      <c r="G19" s="182"/>
    </row>
  </sheetData>
  <mergeCells count="13">
    <mergeCell ref="A19:E19"/>
    <mergeCell ref="A14:E14"/>
    <mergeCell ref="A13:E13"/>
    <mergeCell ref="A1:E1"/>
    <mergeCell ref="B2:E2"/>
    <mergeCell ref="A15:E15"/>
    <mergeCell ref="A16:E16"/>
    <mergeCell ref="A17:E17"/>
    <mergeCell ref="G1:K1"/>
    <mergeCell ref="G2:I5"/>
    <mergeCell ref="J4:K4"/>
    <mergeCell ref="J5:K5"/>
    <mergeCell ref="A18:E18"/>
  </mergeCells>
  <pageMargins left="0.7" right="0.7" top="0.75" bottom="0.75" header="0.3" footer="0.3"/>
  <pageSetup paperSize="9"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9"/>
  <sheetViews>
    <sheetView zoomScale="113" workbookViewId="0">
      <selection activeCell="A5" sqref="A5:A6"/>
    </sheetView>
  </sheetViews>
  <sheetFormatPr defaultColWidth="9.109375" defaultRowHeight="13.8" x14ac:dyDescent="0.3"/>
  <cols>
    <col min="1" max="1" width="47.77734375" style="2" customWidth="1"/>
    <col min="2" max="2" width="6.6640625" style="3" customWidth="1"/>
    <col min="3" max="3" width="8.33203125" style="1" customWidth="1"/>
    <col min="4" max="4" width="6.77734375" style="1" customWidth="1"/>
    <col min="5" max="5" width="8.44140625" style="1" customWidth="1"/>
    <col min="6" max="6" width="7.44140625" style="1" customWidth="1"/>
    <col min="7" max="7" width="8.6640625" style="1" customWidth="1"/>
    <col min="8" max="8" width="7" style="1" customWidth="1"/>
    <col min="9" max="11" width="9.109375" style="1"/>
    <col min="12" max="12" width="4.6640625" style="1" customWidth="1"/>
    <col min="13" max="16384" width="9.109375" style="1"/>
  </cols>
  <sheetData>
    <row r="1" spans="1:11" ht="25.5" customHeight="1" x14ac:dyDescent="0.3">
      <c r="A1" s="308" t="s">
        <v>395</v>
      </c>
      <c r="B1" s="309"/>
      <c r="C1" s="309"/>
      <c r="D1" s="309"/>
      <c r="E1" s="309"/>
      <c r="F1" s="309"/>
      <c r="G1" s="309"/>
      <c r="H1" s="309"/>
      <c r="I1" s="309"/>
      <c r="J1" s="310"/>
      <c r="K1" s="311"/>
    </row>
    <row r="2" spans="1:11" s="5" customFormat="1" ht="38.25" customHeight="1" x14ac:dyDescent="0.3">
      <c r="A2" s="13" t="s">
        <v>586</v>
      </c>
      <c r="B2" s="8"/>
      <c r="C2" s="316" t="s">
        <v>0</v>
      </c>
      <c r="D2" s="316"/>
      <c r="E2" s="316" t="s">
        <v>2</v>
      </c>
      <c r="F2" s="316"/>
      <c r="G2" s="316" t="s">
        <v>1</v>
      </c>
      <c r="H2" s="316"/>
      <c r="I2" s="314" t="s">
        <v>3</v>
      </c>
      <c r="J2" s="315"/>
      <c r="K2" s="275" t="s">
        <v>4</v>
      </c>
    </row>
    <row r="3" spans="1:11" s="5" customFormat="1" ht="13.5" customHeight="1" thickBot="1" x14ac:dyDescent="0.35">
      <c r="A3" s="42"/>
      <c r="B3" s="45"/>
      <c r="C3" s="46" t="s">
        <v>7</v>
      </c>
      <c r="D3" s="46" t="s">
        <v>8</v>
      </c>
      <c r="E3" s="46" t="s">
        <v>7</v>
      </c>
      <c r="F3" s="46" t="s">
        <v>8</v>
      </c>
      <c r="G3" s="46" t="s">
        <v>7</v>
      </c>
      <c r="H3" s="46" t="s">
        <v>8</v>
      </c>
      <c r="I3" s="115" t="s">
        <v>7</v>
      </c>
      <c r="J3" s="115" t="s">
        <v>8</v>
      </c>
      <c r="K3" s="40"/>
    </row>
    <row r="4" spans="1:11" s="2" customFormat="1" x14ac:dyDescent="0.3">
      <c r="A4" s="486" t="s">
        <v>557</v>
      </c>
      <c r="B4" s="487" t="s">
        <v>556</v>
      </c>
      <c r="C4" s="488"/>
      <c r="D4" s="489"/>
      <c r="E4" s="489"/>
      <c r="F4" s="489"/>
      <c r="G4" s="489"/>
      <c r="H4" s="489"/>
      <c r="I4" s="489"/>
      <c r="J4" s="489"/>
      <c r="K4" s="490"/>
    </row>
    <row r="5" spans="1:11" ht="12.75" customHeight="1" x14ac:dyDescent="0.3">
      <c r="A5" s="161" t="s">
        <v>559</v>
      </c>
      <c r="B5" s="491" t="s">
        <v>558</v>
      </c>
      <c r="C5" s="150">
        <v>0</v>
      </c>
      <c r="D5" s="150">
        <v>0</v>
      </c>
      <c r="E5" s="150">
        <v>0</v>
      </c>
      <c r="F5" s="150">
        <v>0</v>
      </c>
      <c r="G5" s="150">
        <v>2</v>
      </c>
      <c r="H5" s="150">
        <v>0</v>
      </c>
      <c r="I5" s="133">
        <v>0</v>
      </c>
      <c r="J5" s="151">
        <v>0</v>
      </c>
      <c r="K5" s="149">
        <f t="shared" ref="K5" si="0">SUM(C5:J5)</f>
        <v>2</v>
      </c>
    </row>
    <row r="6" spans="1:11" ht="12.75" customHeight="1" x14ac:dyDescent="0.3">
      <c r="A6" s="102" t="s">
        <v>92</v>
      </c>
      <c r="B6" s="156" t="s">
        <v>93</v>
      </c>
      <c r="C6" s="157">
        <f>SUM(C5:C5)</f>
        <v>0</v>
      </c>
      <c r="D6" s="157">
        <f>SUM(D5:D5)</f>
        <v>0</v>
      </c>
      <c r="E6" s="157">
        <f>SUM(E5:E5)</f>
        <v>0</v>
      </c>
      <c r="F6" s="157">
        <f>SUM(F5:F5)</f>
        <v>0</v>
      </c>
      <c r="G6" s="157">
        <f>SUM(G5:G5)</f>
        <v>2</v>
      </c>
      <c r="H6" s="157">
        <f>SUM(H5:H5)</f>
        <v>0</v>
      </c>
      <c r="I6" s="157">
        <f>SUM(I5:I5)</f>
        <v>0</v>
      </c>
      <c r="J6" s="157">
        <f>SUM(J5:J5)</f>
        <v>0</v>
      </c>
      <c r="K6" s="149">
        <f>SUM(K5:K5)</f>
        <v>2</v>
      </c>
    </row>
    <row r="8" spans="1:11" x14ac:dyDescent="0.3">
      <c r="A8" s="4" t="s">
        <v>142</v>
      </c>
    </row>
    <row r="9" spans="1:11" x14ac:dyDescent="0.3">
      <c r="A9" s="2" t="s">
        <v>5</v>
      </c>
      <c r="B9" s="4" t="s">
        <v>6</v>
      </c>
    </row>
  </sheetData>
  <mergeCells count="6">
    <mergeCell ref="C4:K4"/>
    <mergeCell ref="A1:K1"/>
    <mergeCell ref="C2:D2"/>
    <mergeCell ref="E2:F2"/>
    <mergeCell ref="G2:H2"/>
    <mergeCell ref="I2:J2"/>
  </mergeCells>
  <pageMargins left="0.7" right="0.7" top="0.75" bottom="0.75" header="0.3" footer="0.3"/>
  <pageSetup paperSize="9" scale="81" fitToHeight="0" orientation="portrait" r:id="rId1"/>
  <ignoredErrors>
    <ignoredError sqref="B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pageSetUpPr fitToPage="1"/>
  </sheetPr>
  <dimension ref="A1:K29"/>
  <sheetViews>
    <sheetView zoomScaleNormal="100" workbookViewId="0">
      <selection activeCell="D14" sqref="D14"/>
    </sheetView>
  </sheetViews>
  <sheetFormatPr defaultColWidth="9.109375" defaultRowHeight="13.8" x14ac:dyDescent="0.3"/>
  <cols>
    <col min="1" max="1" width="51.44140625" style="2" customWidth="1"/>
    <col min="2" max="2" width="51.44140625" style="3" customWidth="1"/>
    <col min="3" max="3" width="9.109375" style="1"/>
    <col min="4" max="4" width="35" style="1" bestFit="1" customWidth="1"/>
    <col min="5" max="5" width="9.109375" style="1"/>
    <col min="6" max="6" width="10.33203125" style="1" customWidth="1"/>
    <col min="7" max="7" width="11" style="1" customWidth="1"/>
    <col min="8" max="16384" width="9.109375" style="1"/>
  </cols>
  <sheetData>
    <row r="1" spans="1:11" ht="25.5" customHeight="1" x14ac:dyDescent="0.3">
      <c r="A1" s="318" t="s">
        <v>397</v>
      </c>
      <c r="B1" s="311"/>
      <c r="D1" s="319" t="s">
        <v>419</v>
      </c>
      <c r="E1" s="320"/>
      <c r="F1" s="320"/>
      <c r="G1" s="320"/>
      <c r="H1" s="320"/>
      <c r="I1" s="321"/>
    </row>
    <row r="2" spans="1:11" s="5" customFormat="1" ht="38.25" customHeight="1" x14ac:dyDescent="0.3">
      <c r="A2" s="13" t="s">
        <v>586</v>
      </c>
      <c r="B2" s="41"/>
      <c r="C2" s="1"/>
      <c r="D2" s="110" t="s">
        <v>9</v>
      </c>
      <c r="E2" s="199" t="s">
        <v>0</v>
      </c>
      <c r="F2" s="199" t="s">
        <v>2</v>
      </c>
      <c r="G2" s="199" t="s">
        <v>1</v>
      </c>
      <c r="H2" s="199" t="s">
        <v>3</v>
      </c>
      <c r="I2" s="204" t="s">
        <v>73</v>
      </c>
    </row>
    <row r="3" spans="1:11" s="5" customFormat="1" x14ac:dyDescent="0.3">
      <c r="A3" s="24" t="s">
        <v>14</v>
      </c>
      <c r="B3" s="66">
        <v>0</v>
      </c>
      <c r="C3" s="1"/>
      <c r="D3" s="98" t="s">
        <v>95</v>
      </c>
      <c r="E3" s="7">
        <v>0</v>
      </c>
      <c r="F3" s="7">
        <v>0</v>
      </c>
      <c r="G3" s="7">
        <v>0</v>
      </c>
      <c r="H3" s="7">
        <v>0</v>
      </c>
      <c r="I3" s="26">
        <f>SUM(E3:H3)</f>
        <v>0</v>
      </c>
    </row>
    <row r="4" spans="1:11" ht="12.75" customHeight="1" thickBot="1" x14ac:dyDescent="0.35">
      <c r="A4" s="161" t="s">
        <v>10</v>
      </c>
      <c r="B4" s="206"/>
      <c r="C4" s="126"/>
      <c r="D4" s="493" t="s">
        <v>456</v>
      </c>
      <c r="E4" s="494">
        <v>0</v>
      </c>
      <c r="F4" s="494">
        <v>0</v>
      </c>
      <c r="G4" s="494">
        <v>0</v>
      </c>
      <c r="H4" s="494">
        <v>0</v>
      </c>
      <c r="I4" s="495">
        <f>SUM(E4:H4)</f>
        <v>0</v>
      </c>
      <c r="J4" s="126"/>
      <c r="K4" s="126"/>
    </row>
    <row r="5" spans="1:11" ht="12.75" customHeight="1" x14ac:dyDescent="0.3">
      <c r="A5" s="161" t="s">
        <v>11</v>
      </c>
      <c r="B5" s="206"/>
      <c r="C5" s="126"/>
      <c r="D5" s="126"/>
      <c r="E5" s="126"/>
      <c r="F5" s="126"/>
      <c r="G5" s="126"/>
      <c r="H5" s="126"/>
      <c r="I5" s="126"/>
      <c r="J5" s="126"/>
      <c r="K5" s="126"/>
    </row>
    <row r="6" spans="1:11" ht="12.75" customHeight="1" x14ac:dyDescent="0.3">
      <c r="A6" s="496" t="s">
        <v>12</v>
      </c>
      <c r="B6" s="206"/>
      <c r="C6" s="126"/>
      <c r="D6" s="126"/>
      <c r="E6" s="126"/>
      <c r="F6" s="126"/>
      <c r="G6" s="126"/>
      <c r="H6" s="126"/>
      <c r="I6" s="126"/>
      <c r="J6" s="126"/>
      <c r="K6" s="126"/>
    </row>
    <row r="7" spans="1:11" ht="12.75" customHeight="1" x14ac:dyDescent="0.3">
      <c r="A7" s="497" t="s">
        <v>16</v>
      </c>
      <c r="B7" s="206"/>
      <c r="C7" s="126"/>
      <c r="D7" s="126"/>
      <c r="E7" s="126"/>
      <c r="F7" s="126"/>
      <c r="G7" s="126"/>
      <c r="H7" s="126"/>
      <c r="I7" s="126"/>
      <c r="J7" s="126"/>
      <c r="K7" s="126"/>
    </row>
    <row r="8" spans="1:11" ht="12.75" customHeight="1" x14ac:dyDescent="0.3">
      <c r="A8" s="496" t="s">
        <v>18</v>
      </c>
      <c r="B8" s="206"/>
      <c r="C8" s="126"/>
      <c r="D8" s="126"/>
      <c r="E8" s="126"/>
      <c r="F8" s="126"/>
      <c r="G8" s="126"/>
      <c r="H8" s="126"/>
      <c r="I8" s="126"/>
      <c r="J8" s="126"/>
      <c r="K8" s="126"/>
    </row>
    <row r="9" spans="1:11" ht="25.5" customHeight="1" x14ac:dyDescent="0.3">
      <c r="A9" s="161" t="s">
        <v>17</v>
      </c>
      <c r="B9" s="206"/>
      <c r="C9" s="126"/>
      <c r="D9" s="126"/>
      <c r="E9" s="126"/>
      <c r="F9" s="126"/>
      <c r="G9" s="126"/>
      <c r="H9" s="126"/>
      <c r="I9" s="126"/>
      <c r="J9" s="126"/>
      <c r="K9" s="126"/>
    </row>
    <row r="10" spans="1:11" x14ac:dyDescent="0.3">
      <c r="A10" s="496" t="s">
        <v>13</v>
      </c>
      <c r="B10" s="206"/>
      <c r="C10" s="126"/>
      <c r="D10" s="126"/>
      <c r="E10" s="126"/>
      <c r="F10" s="126"/>
      <c r="G10" s="126"/>
      <c r="H10" s="126"/>
      <c r="I10" s="126"/>
      <c r="J10" s="126"/>
      <c r="K10" s="126"/>
    </row>
    <row r="11" spans="1:11" x14ac:dyDescent="0.3">
      <c r="A11" s="496" t="s">
        <v>83</v>
      </c>
      <c r="B11" s="206"/>
      <c r="C11" s="126"/>
      <c r="D11" s="126"/>
      <c r="E11" s="126"/>
      <c r="F11" s="126"/>
      <c r="G11" s="126"/>
      <c r="H11" s="126"/>
      <c r="I11" s="126"/>
      <c r="J11" s="126"/>
      <c r="K11" s="126"/>
    </row>
    <row r="12" spans="1:11" x14ac:dyDescent="0.3">
      <c r="A12" s="496" t="s">
        <v>82</v>
      </c>
      <c r="B12" s="206"/>
      <c r="C12" s="126"/>
      <c r="D12" s="126"/>
      <c r="E12" s="126"/>
      <c r="F12" s="126"/>
      <c r="G12" s="126"/>
      <c r="H12" s="126"/>
      <c r="I12" s="126"/>
      <c r="J12" s="126"/>
      <c r="K12" s="126"/>
    </row>
    <row r="13" spans="1:11" ht="15" thickBot="1" x14ac:dyDescent="0.35">
      <c r="A13" s="118" t="s">
        <v>77</v>
      </c>
      <c r="B13" s="119"/>
      <c r="C13" s="126"/>
      <c r="D13" s="126"/>
      <c r="E13" s="126"/>
      <c r="F13" s="126"/>
      <c r="G13" s="126"/>
      <c r="H13" s="126"/>
      <c r="I13" s="126"/>
      <c r="J13" s="126"/>
      <c r="K13" s="126"/>
    </row>
    <row r="14" spans="1:11" x14ac:dyDescent="0.3">
      <c r="A14" s="498" t="s">
        <v>15</v>
      </c>
      <c r="B14" s="499"/>
      <c r="C14" s="126"/>
      <c r="D14" s="126"/>
      <c r="E14" s="126"/>
      <c r="F14" s="126"/>
      <c r="G14" s="126"/>
      <c r="H14" s="126"/>
      <c r="I14" s="126"/>
      <c r="J14" s="126"/>
      <c r="K14" s="126"/>
    </row>
    <row r="15" spans="1:11" x14ac:dyDescent="0.3">
      <c r="A15" s="161" t="s">
        <v>10</v>
      </c>
      <c r="B15" s="206"/>
      <c r="C15" s="126"/>
      <c r="D15" s="126"/>
      <c r="E15" s="126"/>
      <c r="F15" s="126"/>
      <c r="G15" s="126"/>
      <c r="H15" s="126"/>
      <c r="I15" s="126"/>
      <c r="J15" s="126"/>
      <c r="K15" s="126"/>
    </row>
    <row r="16" spans="1:11" x14ac:dyDescent="0.3">
      <c r="A16" s="16" t="s">
        <v>11</v>
      </c>
      <c r="B16" s="64"/>
    </row>
    <row r="17" spans="1:2" x14ac:dyDescent="0.3">
      <c r="A17" s="16" t="s">
        <v>12</v>
      </c>
      <c r="B17" s="64"/>
    </row>
    <row r="18" spans="1:2" x14ac:dyDescent="0.3">
      <c r="A18" s="65" t="s">
        <v>16</v>
      </c>
      <c r="B18" s="64"/>
    </row>
    <row r="19" spans="1:2" x14ac:dyDescent="0.3">
      <c r="A19" s="16" t="s">
        <v>18</v>
      </c>
      <c r="B19" s="64"/>
    </row>
    <row r="20" spans="1:2" ht="27.6" x14ac:dyDescent="0.3">
      <c r="A20" s="16" t="s">
        <v>17</v>
      </c>
      <c r="B20" s="64"/>
    </row>
    <row r="21" spans="1:2" x14ac:dyDescent="0.3">
      <c r="A21" s="16" t="s">
        <v>13</v>
      </c>
      <c r="B21" s="64"/>
    </row>
    <row r="22" spans="1:2" x14ac:dyDescent="0.3">
      <c r="A22" s="16" t="s">
        <v>83</v>
      </c>
      <c r="B22" s="64"/>
    </row>
    <row r="23" spans="1:2" x14ac:dyDescent="0.3">
      <c r="A23" s="16" t="s">
        <v>82</v>
      </c>
      <c r="B23" s="64"/>
    </row>
    <row r="24" spans="1:2" ht="15" thickBot="1" x14ac:dyDescent="0.35">
      <c r="A24" s="116" t="s">
        <v>77</v>
      </c>
      <c r="B24" s="117"/>
    </row>
    <row r="26" spans="1:2" ht="14.4" x14ac:dyDescent="0.3">
      <c r="A26" s="62"/>
      <c r="B26" s="61"/>
    </row>
    <row r="27" spans="1:2" x14ac:dyDescent="0.3">
      <c r="A27" s="317"/>
      <c r="B27" s="317"/>
    </row>
    <row r="28" spans="1:2" x14ac:dyDescent="0.3">
      <c r="A28" s="317"/>
      <c r="B28" s="317"/>
    </row>
    <row r="29" spans="1:2" x14ac:dyDescent="0.3">
      <c r="A29" s="317"/>
      <c r="B29" s="317"/>
    </row>
  </sheetData>
  <mergeCells count="5">
    <mergeCell ref="A29:B29"/>
    <mergeCell ref="A1:B1"/>
    <mergeCell ref="A27:B27"/>
    <mergeCell ref="A28:B28"/>
    <mergeCell ref="D1:I1"/>
  </mergeCells>
  <pageMargins left="0.7" right="0.7" top="0.75" bottom="0.75" header="0.3" footer="0.3"/>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pageSetUpPr fitToPage="1"/>
  </sheetPr>
  <dimension ref="A1:K21"/>
  <sheetViews>
    <sheetView zoomScaleNormal="100" workbookViewId="0">
      <selection activeCell="B4" sqref="B4"/>
    </sheetView>
  </sheetViews>
  <sheetFormatPr defaultColWidth="9.109375" defaultRowHeight="13.8" x14ac:dyDescent="0.3"/>
  <cols>
    <col min="1" max="1" width="42.44140625" style="2" customWidth="1"/>
    <col min="2" max="2" width="51.33203125" style="3" customWidth="1"/>
    <col min="3" max="3" width="9.109375" style="1"/>
    <col min="4" max="4" width="35" style="1" bestFit="1" customWidth="1"/>
    <col min="5" max="5" width="9.109375" style="1"/>
    <col min="6" max="6" width="10.33203125" style="1" customWidth="1"/>
    <col min="7" max="7" width="11" style="1" customWidth="1"/>
    <col min="8" max="16384" width="9.109375" style="1"/>
  </cols>
  <sheetData>
    <row r="1" spans="1:11" ht="39.75" customHeight="1" x14ac:dyDescent="0.3">
      <c r="A1" s="322" t="s">
        <v>503</v>
      </c>
      <c r="B1" s="323"/>
      <c r="D1" s="319" t="s">
        <v>418</v>
      </c>
      <c r="E1" s="320"/>
      <c r="F1" s="320"/>
      <c r="G1" s="320"/>
      <c r="H1" s="320"/>
      <c r="I1" s="321"/>
    </row>
    <row r="2" spans="1:11" s="5" customFormat="1" ht="38.25" customHeight="1" x14ac:dyDescent="0.3">
      <c r="A2" s="13" t="s">
        <v>586</v>
      </c>
      <c r="B2" s="41"/>
      <c r="D2" s="110" t="s">
        <v>9</v>
      </c>
      <c r="E2" s="199" t="s">
        <v>0</v>
      </c>
      <c r="F2" s="199" t="s">
        <v>2</v>
      </c>
      <c r="G2" s="199" t="s">
        <v>1</v>
      </c>
      <c r="H2" s="199" t="s">
        <v>3</v>
      </c>
      <c r="I2" s="204" t="s">
        <v>73</v>
      </c>
    </row>
    <row r="3" spans="1:11" s="5" customFormat="1" ht="12.75" customHeight="1" x14ac:dyDescent="0.3">
      <c r="A3" s="24" t="s">
        <v>19</v>
      </c>
      <c r="B3" s="66">
        <v>0</v>
      </c>
      <c r="D3" s="98" t="s">
        <v>95</v>
      </c>
      <c r="E3" s="7">
        <v>0</v>
      </c>
      <c r="F3" s="7">
        <v>0</v>
      </c>
      <c r="G3" s="7">
        <v>0</v>
      </c>
      <c r="H3" s="7">
        <v>0</v>
      </c>
      <c r="I3" s="26">
        <f>SUM(E3:H3)</f>
        <v>0</v>
      </c>
    </row>
    <row r="4" spans="1:11" s="5" customFormat="1" ht="12.75" customHeight="1" thickBot="1" x14ac:dyDescent="0.35">
      <c r="A4" s="207" t="s">
        <v>574</v>
      </c>
      <c r="B4" s="208"/>
      <c r="C4" s="492"/>
      <c r="D4" s="493" t="s">
        <v>456</v>
      </c>
      <c r="E4" s="494">
        <v>0</v>
      </c>
      <c r="F4" s="494">
        <v>0</v>
      </c>
      <c r="G4" s="494">
        <v>0</v>
      </c>
      <c r="H4" s="494">
        <v>0</v>
      </c>
      <c r="I4" s="495">
        <f>SUM(E4:H4)</f>
        <v>0</v>
      </c>
      <c r="J4" s="492"/>
      <c r="K4" s="492"/>
    </row>
    <row r="5" spans="1:11" ht="12.75" customHeight="1" x14ac:dyDescent="0.3">
      <c r="A5" s="161" t="s">
        <v>106</v>
      </c>
      <c r="B5" s="206"/>
      <c r="C5" s="126"/>
      <c r="D5" s="126"/>
      <c r="E5" s="126"/>
      <c r="F5" s="126"/>
      <c r="G5" s="126"/>
      <c r="H5" s="126"/>
      <c r="I5" s="126"/>
      <c r="J5" s="126"/>
      <c r="K5" s="126"/>
    </row>
    <row r="6" spans="1:11" ht="12.75" customHeight="1" x14ac:dyDescent="0.3">
      <c r="A6" s="496" t="s">
        <v>12</v>
      </c>
      <c r="B6" s="206"/>
      <c r="C6" s="126"/>
      <c r="D6" s="126"/>
      <c r="E6" s="126"/>
      <c r="F6" s="126"/>
      <c r="G6" s="126"/>
      <c r="H6" s="126"/>
      <c r="I6" s="126"/>
      <c r="J6" s="126"/>
      <c r="K6" s="126"/>
    </row>
    <row r="7" spans="1:11" ht="12.75" customHeight="1" x14ac:dyDescent="0.3">
      <c r="A7" s="496" t="s">
        <v>18</v>
      </c>
      <c r="B7" s="206"/>
      <c r="C7" s="126"/>
      <c r="D7" s="126"/>
      <c r="E7" s="126"/>
      <c r="F7" s="126"/>
      <c r="G7" s="126"/>
      <c r="H7" s="126"/>
      <c r="I7" s="126"/>
      <c r="J7" s="126"/>
      <c r="K7" s="126"/>
    </row>
    <row r="8" spans="1:11" ht="25.5" customHeight="1" x14ac:dyDescent="0.3">
      <c r="A8" s="161" t="s">
        <v>17</v>
      </c>
      <c r="B8" s="206"/>
      <c r="C8" s="126"/>
      <c r="D8" s="126"/>
      <c r="E8" s="126"/>
      <c r="F8" s="126"/>
      <c r="G8" s="126"/>
      <c r="H8" s="126"/>
      <c r="I8" s="126"/>
      <c r="J8" s="126"/>
      <c r="K8" s="126"/>
    </row>
    <row r="9" spans="1:11" ht="25.5" customHeight="1" x14ac:dyDescent="0.3">
      <c r="A9" s="496" t="s">
        <v>13</v>
      </c>
      <c r="B9" s="206"/>
      <c r="C9" s="126"/>
      <c r="D9" s="126"/>
      <c r="E9" s="126"/>
      <c r="F9" s="126"/>
      <c r="G9" s="126"/>
      <c r="H9" s="126"/>
      <c r="I9" s="126"/>
      <c r="J9" s="126"/>
      <c r="K9" s="126"/>
    </row>
    <row r="10" spans="1:11" ht="15" thickBot="1" x14ac:dyDescent="0.35">
      <c r="A10" s="116" t="s">
        <v>77</v>
      </c>
      <c r="B10" s="117"/>
      <c r="C10" s="126"/>
      <c r="D10" s="126"/>
      <c r="E10" s="126"/>
      <c r="F10" s="126"/>
      <c r="G10" s="126"/>
      <c r="H10" s="126"/>
      <c r="I10" s="126"/>
      <c r="J10" s="126"/>
      <c r="K10" s="126"/>
    </row>
    <row r="11" spans="1:11" x14ac:dyDescent="0.3">
      <c r="A11" s="207" t="s">
        <v>20</v>
      </c>
      <c r="B11" s="208"/>
      <c r="C11" s="126"/>
      <c r="D11" s="126"/>
      <c r="E11" s="126"/>
      <c r="F11" s="126"/>
      <c r="G11" s="126"/>
      <c r="H11" s="126"/>
      <c r="I11" s="126"/>
      <c r="J11" s="126"/>
      <c r="K11" s="126"/>
    </row>
    <row r="12" spans="1:11" x14ac:dyDescent="0.3">
      <c r="A12" s="207" t="s">
        <v>574</v>
      </c>
      <c r="B12" s="208"/>
      <c r="C12" s="126"/>
      <c r="D12" s="126"/>
      <c r="E12" s="126"/>
      <c r="F12" s="126"/>
      <c r="G12" s="126"/>
      <c r="H12" s="126"/>
      <c r="I12" s="126"/>
      <c r="J12" s="126"/>
      <c r="K12" s="126"/>
    </row>
    <row r="13" spans="1:11" ht="12.75" customHeight="1" x14ac:dyDescent="0.3">
      <c r="A13" s="161" t="s">
        <v>106</v>
      </c>
      <c r="B13" s="206"/>
      <c r="C13" s="126"/>
      <c r="D13" s="126"/>
      <c r="E13" s="126"/>
      <c r="F13" s="126"/>
      <c r="G13" s="126"/>
      <c r="H13" s="126"/>
      <c r="I13" s="126"/>
      <c r="J13" s="126"/>
      <c r="K13" s="126"/>
    </row>
    <row r="14" spans="1:11" x14ac:dyDescent="0.3">
      <c r="A14" s="161" t="s">
        <v>12</v>
      </c>
      <c r="B14" s="206"/>
      <c r="C14" s="126"/>
      <c r="D14" s="126"/>
      <c r="E14" s="126"/>
      <c r="F14" s="126"/>
      <c r="G14" s="126"/>
      <c r="H14" s="126"/>
      <c r="I14" s="126"/>
      <c r="J14" s="126"/>
      <c r="K14" s="126"/>
    </row>
    <row r="15" spans="1:11" x14ac:dyDescent="0.3">
      <c r="A15" s="161" t="s">
        <v>18</v>
      </c>
      <c r="B15" s="206"/>
      <c r="C15" s="126"/>
      <c r="D15" s="126"/>
      <c r="E15" s="126"/>
      <c r="F15" s="126"/>
      <c r="G15" s="126"/>
      <c r="H15" s="126"/>
      <c r="I15" s="126"/>
      <c r="J15" s="126"/>
      <c r="K15" s="126"/>
    </row>
    <row r="16" spans="1:11" ht="27.6" x14ac:dyDescent="0.3">
      <c r="A16" s="161" t="s">
        <v>17</v>
      </c>
      <c r="B16" s="206"/>
    </row>
    <row r="17" spans="1:2" ht="27.6" x14ac:dyDescent="0.3">
      <c r="A17" s="162" t="s">
        <v>13</v>
      </c>
      <c r="B17" s="206"/>
    </row>
    <row r="18" spans="1:2" ht="15" thickBot="1" x14ac:dyDescent="0.35">
      <c r="A18" s="116" t="s">
        <v>77</v>
      </c>
      <c r="B18" s="117"/>
    </row>
    <row r="19" spans="1:2" ht="14.4" x14ac:dyDescent="0.3">
      <c r="A19" s="120"/>
      <c r="B19" s="74"/>
    </row>
    <row r="20" spans="1:2" s="49" customFormat="1" ht="15" customHeight="1" x14ac:dyDescent="0.3">
      <c r="A20" s="324" t="s">
        <v>86</v>
      </c>
      <c r="B20" s="324"/>
    </row>
    <row r="21" spans="1:2" s="49" customFormat="1" ht="15" customHeight="1" x14ac:dyDescent="0.3">
      <c r="A21" s="324"/>
      <c r="B21" s="324"/>
    </row>
  </sheetData>
  <mergeCells count="3">
    <mergeCell ref="A1:B1"/>
    <mergeCell ref="A20:B21"/>
    <mergeCell ref="D1:I1"/>
  </mergeCells>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pageSetUpPr fitToPage="1"/>
  </sheetPr>
  <dimension ref="A1:I34"/>
  <sheetViews>
    <sheetView workbookViewId="0">
      <selection activeCell="C8" sqref="C8"/>
    </sheetView>
  </sheetViews>
  <sheetFormatPr defaultColWidth="9.109375" defaultRowHeight="13.8" x14ac:dyDescent="0.3"/>
  <cols>
    <col min="1" max="1" width="38.44140625" style="2" customWidth="1"/>
    <col min="2" max="2" width="51.33203125" style="3" customWidth="1"/>
    <col min="3" max="3" width="9.109375" style="1" customWidth="1"/>
    <col min="4" max="4" width="35" style="1" bestFit="1" customWidth="1"/>
    <col min="5" max="5" width="9.109375" style="1"/>
    <col min="6" max="6" width="10.33203125" style="1" customWidth="1"/>
    <col min="7" max="7" width="11" style="1" customWidth="1"/>
    <col min="8" max="16384" width="9.109375" style="1"/>
  </cols>
  <sheetData>
    <row r="1" spans="1:9" ht="34.5" customHeight="1" x14ac:dyDescent="0.3">
      <c r="A1" s="322" t="s">
        <v>504</v>
      </c>
      <c r="B1" s="323"/>
      <c r="D1" s="319" t="s">
        <v>417</v>
      </c>
      <c r="E1" s="320"/>
      <c r="F1" s="320"/>
      <c r="G1" s="320"/>
      <c r="H1" s="320"/>
      <c r="I1" s="321"/>
    </row>
    <row r="2" spans="1:9" s="5" customFormat="1" ht="38.25" customHeight="1" x14ac:dyDescent="0.3">
      <c r="A2" s="506" t="s">
        <v>586</v>
      </c>
      <c r="B2" s="41"/>
      <c r="D2" s="110" t="s">
        <v>584</v>
      </c>
      <c r="E2" s="199" t="s">
        <v>0</v>
      </c>
      <c r="F2" s="199" t="s">
        <v>2</v>
      </c>
      <c r="G2" s="199" t="s">
        <v>1</v>
      </c>
      <c r="H2" s="199" t="s">
        <v>3</v>
      </c>
      <c r="I2" s="204" t="s">
        <v>73</v>
      </c>
    </row>
    <row r="3" spans="1:9" s="5" customFormat="1" x14ac:dyDescent="0.3">
      <c r="A3" s="207" t="s">
        <v>19</v>
      </c>
      <c r="B3" s="66">
        <v>0</v>
      </c>
      <c r="D3" s="98" t="s">
        <v>95</v>
      </c>
      <c r="E3" s="7">
        <v>0</v>
      </c>
      <c r="F3" s="7">
        <v>0</v>
      </c>
      <c r="G3" s="7">
        <v>0</v>
      </c>
      <c r="H3" s="7">
        <v>0</v>
      </c>
      <c r="I3" s="26">
        <f>SUM(E3:H3)</f>
        <v>0</v>
      </c>
    </row>
    <row r="4" spans="1:9" s="5" customFormat="1" ht="14.4" thickBot="1" x14ac:dyDescent="0.35">
      <c r="A4" s="207" t="s">
        <v>566</v>
      </c>
      <c r="B4" s="66"/>
      <c r="D4" s="99" t="s">
        <v>456</v>
      </c>
      <c r="E4" s="97">
        <v>0</v>
      </c>
      <c r="F4" s="97">
        <v>0</v>
      </c>
      <c r="G4" s="97">
        <v>0</v>
      </c>
      <c r="H4" s="97">
        <v>0</v>
      </c>
      <c r="I4" s="205">
        <f>SUM(E4:H4)</f>
        <v>0</v>
      </c>
    </row>
    <row r="5" spans="1:9" x14ac:dyDescent="0.3">
      <c r="A5" s="161" t="s">
        <v>21</v>
      </c>
      <c r="B5" s="64"/>
    </row>
    <row r="6" spans="1:9" x14ac:dyDescent="0.3">
      <c r="A6" s="496" t="s">
        <v>12</v>
      </c>
      <c r="B6" s="64"/>
    </row>
    <row r="7" spans="1:9" x14ac:dyDescent="0.3">
      <c r="A7" s="496" t="s">
        <v>18</v>
      </c>
      <c r="B7" s="64"/>
    </row>
    <row r="8" spans="1:9" ht="27.6" x14ac:dyDescent="0.3">
      <c r="A8" s="161" t="s">
        <v>17</v>
      </c>
      <c r="B8" s="64"/>
    </row>
    <row r="9" spans="1:9" ht="27.6" x14ac:dyDescent="0.3">
      <c r="A9" s="496" t="s">
        <v>13</v>
      </c>
      <c r="B9" s="64"/>
      <c r="D9" s="60"/>
    </row>
    <row r="10" spans="1:9" x14ac:dyDescent="0.3">
      <c r="A10" s="140" t="s">
        <v>77</v>
      </c>
      <c r="B10" s="209"/>
    </row>
    <row r="11" spans="1:9" x14ac:dyDescent="0.3">
      <c r="A11" s="207" t="s">
        <v>20</v>
      </c>
      <c r="B11" s="66"/>
    </row>
    <row r="12" spans="1:9" x14ac:dyDescent="0.3">
      <c r="A12" s="207" t="s">
        <v>566</v>
      </c>
      <c r="B12" s="66"/>
    </row>
    <row r="13" spans="1:9" x14ac:dyDescent="0.3">
      <c r="A13" s="161" t="s">
        <v>21</v>
      </c>
      <c r="B13" s="64"/>
    </row>
    <row r="14" spans="1:9" x14ac:dyDescent="0.3">
      <c r="A14" s="161" t="s">
        <v>12</v>
      </c>
      <c r="B14" s="64"/>
    </row>
    <row r="15" spans="1:9" x14ac:dyDescent="0.3">
      <c r="A15" s="161" t="s">
        <v>18</v>
      </c>
      <c r="B15" s="64"/>
    </row>
    <row r="16" spans="1:9" ht="27.6" x14ac:dyDescent="0.3">
      <c r="A16" s="161" t="s">
        <v>17</v>
      </c>
      <c r="B16" s="64"/>
    </row>
    <row r="17" spans="1:4" ht="27.6" x14ac:dyDescent="0.3">
      <c r="A17" s="161" t="s">
        <v>13</v>
      </c>
      <c r="B17" s="64"/>
      <c r="D17" s="60"/>
    </row>
    <row r="18" spans="1:4" ht="14.4" thickBot="1" x14ac:dyDescent="0.35">
      <c r="A18" s="136" t="s">
        <v>77</v>
      </c>
      <c r="B18" s="210"/>
    </row>
    <row r="34" spans="2:2" x14ac:dyDescent="0.3">
      <c r="B34" s="121"/>
    </row>
  </sheetData>
  <mergeCells count="2">
    <mergeCell ref="A1:B1"/>
    <mergeCell ref="D1:I1"/>
  </mergeCells>
  <pageMargins left="0.7" right="0.7"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30">
    <pageSetUpPr fitToPage="1"/>
  </sheetPr>
  <dimension ref="A1:J8"/>
  <sheetViews>
    <sheetView zoomScaleNormal="100" workbookViewId="0">
      <selection activeCell="B15" sqref="B15"/>
    </sheetView>
  </sheetViews>
  <sheetFormatPr defaultColWidth="9.109375" defaultRowHeight="13.8" x14ac:dyDescent="0.3"/>
  <cols>
    <col min="1" max="1" width="47.77734375" style="2" customWidth="1"/>
    <col min="2" max="2" width="6.6640625" style="3" customWidth="1"/>
    <col min="3" max="4" width="8.33203125" style="1" customWidth="1"/>
    <col min="5" max="5" width="7.6640625" style="1" customWidth="1"/>
    <col min="6" max="6" width="8.33203125" style="1" customWidth="1"/>
    <col min="7" max="7" width="8.44140625" style="1" customWidth="1"/>
    <col min="8" max="8" width="7.44140625" style="1" customWidth="1"/>
    <col min="9" max="9" width="7" style="1" customWidth="1"/>
    <col min="10" max="16384" width="9.109375" style="1"/>
  </cols>
  <sheetData>
    <row r="1" spans="1:10" ht="25.5" customHeight="1" x14ac:dyDescent="0.3">
      <c r="A1" s="308" t="s">
        <v>404</v>
      </c>
      <c r="B1" s="309"/>
      <c r="C1" s="309"/>
      <c r="D1" s="309"/>
      <c r="E1" s="309"/>
      <c r="F1" s="309"/>
      <c r="G1" s="309"/>
      <c r="H1" s="309"/>
      <c r="I1" s="309"/>
      <c r="J1" s="311"/>
    </row>
    <row r="2" spans="1:10" s="5" customFormat="1" ht="38.25" customHeight="1" x14ac:dyDescent="0.3">
      <c r="A2" s="13" t="s">
        <v>586</v>
      </c>
      <c r="B2" s="8"/>
      <c r="C2" s="316" t="s">
        <v>46</v>
      </c>
      <c r="D2" s="316"/>
      <c r="E2" s="316"/>
      <c r="F2" s="316" t="s">
        <v>47</v>
      </c>
      <c r="G2" s="316"/>
      <c r="H2" s="316"/>
      <c r="I2" s="326" t="s">
        <v>48</v>
      </c>
      <c r="J2" s="328" t="s">
        <v>4</v>
      </c>
    </row>
    <row r="3" spans="1:10" s="5" customFormat="1" ht="27.6" x14ac:dyDescent="0.3">
      <c r="A3" s="13"/>
      <c r="B3" s="8"/>
      <c r="C3" s="87" t="s">
        <v>50</v>
      </c>
      <c r="D3" s="87" t="s">
        <v>148</v>
      </c>
      <c r="E3" s="87" t="s">
        <v>149</v>
      </c>
      <c r="F3" s="87" t="s">
        <v>50</v>
      </c>
      <c r="G3" s="184" t="s">
        <v>148</v>
      </c>
      <c r="H3" s="87" t="s">
        <v>149</v>
      </c>
      <c r="I3" s="327"/>
      <c r="J3" s="329"/>
    </row>
    <row r="4" spans="1:10" s="2" customFormat="1" x14ac:dyDescent="0.3">
      <c r="A4" s="486" t="s">
        <v>557</v>
      </c>
      <c r="B4" s="487" t="s">
        <v>556</v>
      </c>
      <c r="C4" s="325"/>
      <c r="D4" s="325"/>
      <c r="E4" s="325"/>
      <c r="F4" s="325"/>
      <c r="G4" s="325"/>
      <c r="H4" s="325"/>
      <c r="I4" s="325"/>
      <c r="J4" s="15"/>
    </row>
    <row r="5" spans="1:10" x14ac:dyDescent="0.3">
      <c r="A5" s="161" t="s">
        <v>559</v>
      </c>
      <c r="B5" s="491" t="s">
        <v>558</v>
      </c>
      <c r="C5" s="9">
        <v>0</v>
      </c>
      <c r="D5" s="9">
        <v>0</v>
      </c>
      <c r="E5" s="9">
        <v>0</v>
      </c>
      <c r="F5" s="9">
        <v>1</v>
      </c>
      <c r="G5" s="9">
        <v>0</v>
      </c>
      <c r="H5" s="9">
        <v>0</v>
      </c>
      <c r="I5" s="9">
        <v>0</v>
      </c>
      <c r="J5" s="17">
        <f t="shared" ref="J5" si="0">SUM(C5:I5)</f>
        <v>1</v>
      </c>
    </row>
    <row r="6" spans="1:10" ht="14.4" thickBot="1" x14ac:dyDescent="0.35">
      <c r="A6" s="21" t="s">
        <v>468</v>
      </c>
      <c r="B6" s="276" t="s">
        <v>93</v>
      </c>
      <c r="C6" s="23">
        <f>SUM(C5:C5)</f>
        <v>0</v>
      </c>
      <c r="D6" s="23">
        <f>SUM(D5:D5)</f>
        <v>0</v>
      </c>
      <c r="E6" s="23">
        <f>SUM(E5:E5)</f>
        <v>0</v>
      </c>
      <c r="F6" s="23">
        <f>SUM(F5:F5)</f>
        <v>1</v>
      </c>
      <c r="G6" s="23">
        <f>SUM(G5:G5)</f>
        <v>0</v>
      </c>
      <c r="H6" s="23">
        <f>SUM(H5:H5)</f>
        <v>0</v>
      </c>
      <c r="I6" s="23">
        <f>SUM(I5:I5)</f>
        <v>0</v>
      </c>
      <c r="J6" s="18">
        <f>SUM(J5:J5)</f>
        <v>1</v>
      </c>
    </row>
    <row r="8" spans="1:10" x14ac:dyDescent="0.3">
      <c r="B8" s="4"/>
    </row>
  </sheetData>
  <mergeCells count="6">
    <mergeCell ref="A1:J1"/>
    <mergeCell ref="C2:E2"/>
    <mergeCell ref="F2:H2"/>
    <mergeCell ref="C4:I4"/>
    <mergeCell ref="I2:I3"/>
    <mergeCell ref="J2:J3"/>
  </mergeCells>
  <pageMargins left="0.7" right="0.7" top="0.75" bottom="0.75" header="0.3" footer="0.3"/>
  <pageSetup paperSize="9" scale="89" orientation="portrait" r:id="rId1"/>
  <ignoredErrors>
    <ignoredError sqref="B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1"/>
  <dimension ref="A1:K8"/>
  <sheetViews>
    <sheetView workbookViewId="0">
      <selection activeCell="C42" sqref="C42"/>
    </sheetView>
  </sheetViews>
  <sheetFormatPr defaultColWidth="9.109375" defaultRowHeight="13.8" x14ac:dyDescent="0.3"/>
  <cols>
    <col min="1" max="1" width="47.77734375" style="2" customWidth="1"/>
    <col min="2" max="2" width="6.6640625" style="3" customWidth="1"/>
    <col min="3" max="3" width="6.109375" style="1" customWidth="1"/>
    <col min="4" max="4" width="8.33203125" style="1" customWidth="1"/>
    <col min="5" max="5" width="7.44140625" style="1" bestFit="1" customWidth="1"/>
    <col min="6" max="6" width="6" style="1" customWidth="1"/>
    <col min="7" max="7" width="8.44140625" style="1" customWidth="1"/>
    <col min="8" max="8" width="7.44140625" style="1" customWidth="1"/>
    <col min="9" max="9" width="7" style="1" customWidth="1"/>
    <col min="10" max="10" width="9.109375" style="1"/>
    <col min="11" max="11" width="22.77734375" style="1" customWidth="1"/>
    <col min="12" max="16384" width="9.109375" style="1"/>
  </cols>
  <sheetData>
    <row r="1" spans="1:11" ht="25.5" customHeight="1" x14ac:dyDescent="0.3">
      <c r="A1" s="308" t="s">
        <v>405</v>
      </c>
      <c r="B1" s="309"/>
      <c r="C1" s="309"/>
      <c r="D1" s="309"/>
      <c r="E1" s="309"/>
      <c r="F1" s="309"/>
      <c r="G1" s="309"/>
      <c r="H1" s="309"/>
      <c r="I1" s="309"/>
      <c r="J1" s="309"/>
      <c r="K1" s="311"/>
    </row>
    <row r="2" spans="1:11" s="5" customFormat="1" ht="38.25" customHeight="1" x14ac:dyDescent="0.3">
      <c r="A2" s="13" t="s">
        <v>586</v>
      </c>
      <c r="B2" s="8"/>
      <c r="C2" s="316" t="s">
        <v>46</v>
      </c>
      <c r="D2" s="316"/>
      <c r="E2" s="316"/>
      <c r="F2" s="316" t="s">
        <v>47</v>
      </c>
      <c r="G2" s="316"/>
      <c r="H2" s="316"/>
      <c r="I2" s="326" t="s">
        <v>48</v>
      </c>
      <c r="J2" s="331" t="s">
        <v>476</v>
      </c>
      <c r="K2" s="333" t="s">
        <v>49</v>
      </c>
    </row>
    <row r="3" spans="1:11" s="5" customFormat="1" ht="30.75" customHeight="1" x14ac:dyDescent="0.3">
      <c r="A3" s="13"/>
      <c r="B3" s="8"/>
      <c r="C3" s="184" t="s">
        <v>50</v>
      </c>
      <c r="D3" s="184" t="s">
        <v>148</v>
      </c>
      <c r="E3" s="184" t="s">
        <v>149</v>
      </c>
      <c r="F3" s="184" t="s">
        <v>50</v>
      </c>
      <c r="G3" s="184" t="s">
        <v>148</v>
      </c>
      <c r="H3" s="184" t="s">
        <v>149</v>
      </c>
      <c r="I3" s="327"/>
      <c r="J3" s="332"/>
      <c r="K3" s="334"/>
    </row>
    <row r="4" spans="1:11" s="2" customFormat="1" x14ac:dyDescent="0.3">
      <c r="A4" s="486" t="s">
        <v>557</v>
      </c>
      <c r="B4" s="487" t="s">
        <v>556</v>
      </c>
      <c r="C4" s="325"/>
      <c r="D4" s="325"/>
      <c r="E4" s="325"/>
      <c r="F4" s="325"/>
      <c r="G4" s="325"/>
      <c r="H4" s="325"/>
      <c r="I4" s="325"/>
      <c r="J4" s="34"/>
      <c r="K4" s="35"/>
    </row>
    <row r="5" spans="1:11" x14ac:dyDescent="0.3">
      <c r="A5" s="161" t="s">
        <v>559</v>
      </c>
      <c r="B5" s="491" t="s">
        <v>558</v>
      </c>
      <c r="C5" s="9">
        <v>0</v>
      </c>
      <c r="D5" s="9">
        <v>0</v>
      </c>
      <c r="E5" s="9">
        <v>0</v>
      </c>
      <c r="F5" s="293">
        <v>15</v>
      </c>
      <c r="G5" s="9">
        <v>0</v>
      </c>
      <c r="H5" s="9">
        <v>0</v>
      </c>
      <c r="I5" s="9">
        <v>0</v>
      </c>
      <c r="J5" s="12">
        <v>15</v>
      </c>
      <c r="K5" s="33">
        <v>0</v>
      </c>
    </row>
    <row r="6" spans="1:11" ht="14.4" thickBot="1" x14ac:dyDescent="0.35">
      <c r="A6" s="21" t="s">
        <v>476</v>
      </c>
      <c r="B6" s="276" t="s">
        <v>93</v>
      </c>
      <c r="C6" s="23"/>
      <c r="D6" s="23"/>
      <c r="E6" s="23"/>
      <c r="F6" s="23"/>
      <c r="G6" s="23"/>
      <c r="H6" s="23"/>
      <c r="I6" s="23"/>
      <c r="J6" s="23"/>
      <c r="K6" s="18"/>
    </row>
    <row r="8" spans="1:11" ht="30" customHeight="1" x14ac:dyDescent="0.3">
      <c r="A8" s="330" t="s">
        <v>479</v>
      </c>
      <c r="B8" s="330"/>
      <c r="C8" s="330"/>
      <c r="D8" s="330"/>
      <c r="E8" s="330"/>
      <c r="F8" s="330"/>
      <c r="G8" s="330"/>
      <c r="H8" s="330"/>
      <c r="I8" s="330"/>
      <c r="J8" s="330"/>
      <c r="K8" s="330"/>
    </row>
  </sheetData>
  <mergeCells count="8">
    <mergeCell ref="A8:K8"/>
    <mergeCell ref="C4:I4"/>
    <mergeCell ref="A1:K1"/>
    <mergeCell ref="C2:E2"/>
    <mergeCell ref="F2:H2"/>
    <mergeCell ref="I2:I3"/>
    <mergeCell ref="J2:J3"/>
    <mergeCell ref="K2:K3"/>
  </mergeCells>
  <pageMargins left="0.7" right="0.7" top="0.75" bottom="0.75" header="0.3" footer="0.3"/>
  <pageSetup paperSize="9" orientation="landscape" r:id="rId1"/>
  <ignoredErrors>
    <ignoredError sqref="B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2"/>
  <sheetViews>
    <sheetView workbookViewId="0">
      <selection activeCell="A19" sqref="A19"/>
    </sheetView>
  </sheetViews>
  <sheetFormatPr defaultColWidth="9.109375" defaultRowHeight="13.8" x14ac:dyDescent="0.3"/>
  <cols>
    <col min="1" max="1" width="47.77734375" style="2" customWidth="1"/>
    <col min="2" max="2" width="6.6640625" style="3" customWidth="1"/>
    <col min="3" max="3" width="8.33203125" style="1" customWidth="1"/>
    <col min="4" max="4" width="6.77734375" style="1" customWidth="1"/>
    <col min="5" max="5" width="8.44140625" style="1" customWidth="1"/>
    <col min="6" max="6" width="7.44140625" style="1" customWidth="1"/>
    <col min="7" max="7" width="8.6640625" style="1" customWidth="1"/>
    <col min="8" max="8" width="7" style="1" customWidth="1"/>
    <col min="9" max="16384" width="9.109375" style="1"/>
  </cols>
  <sheetData>
    <row r="1" spans="1:11" ht="33.75" customHeight="1" x14ac:dyDescent="0.3">
      <c r="A1" s="336" t="s">
        <v>398</v>
      </c>
      <c r="B1" s="337"/>
      <c r="C1" s="337"/>
      <c r="D1" s="337"/>
      <c r="E1" s="337"/>
      <c r="F1" s="337"/>
      <c r="G1" s="337"/>
      <c r="H1" s="337"/>
      <c r="I1" s="337"/>
      <c r="J1" s="337"/>
      <c r="K1" s="323"/>
    </row>
    <row r="2" spans="1:11" s="5" customFormat="1" ht="38.25" customHeight="1" x14ac:dyDescent="0.3">
      <c r="A2" s="13" t="s">
        <v>586</v>
      </c>
      <c r="B2" s="8"/>
      <c r="C2" s="316" t="s">
        <v>0</v>
      </c>
      <c r="D2" s="316"/>
      <c r="E2" s="316" t="s">
        <v>2</v>
      </c>
      <c r="F2" s="316"/>
      <c r="G2" s="316" t="s">
        <v>1</v>
      </c>
      <c r="H2" s="316"/>
      <c r="I2" s="314" t="s">
        <v>3</v>
      </c>
      <c r="J2" s="315"/>
      <c r="K2" s="43" t="s">
        <v>4</v>
      </c>
    </row>
    <row r="3" spans="1:11" s="5" customFormat="1" ht="13.5" customHeight="1" thickBot="1" x14ac:dyDescent="0.35">
      <c r="A3" s="42"/>
      <c r="B3" s="45"/>
      <c r="C3" s="46" t="s">
        <v>7</v>
      </c>
      <c r="D3" s="46" t="s">
        <v>8</v>
      </c>
      <c r="E3" s="46" t="s">
        <v>7</v>
      </c>
      <c r="F3" s="46" t="s">
        <v>8</v>
      </c>
      <c r="G3" s="46" t="s">
        <v>7</v>
      </c>
      <c r="H3" s="46" t="s">
        <v>8</v>
      </c>
      <c r="I3" s="115" t="s">
        <v>7</v>
      </c>
      <c r="J3" s="115" t="s">
        <v>8</v>
      </c>
      <c r="K3" s="40"/>
    </row>
    <row r="4" spans="1:11" x14ac:dyDescent="0.3">
      <c r="A4" s="486" t="s">
        <v>557</v>
      </c>
      <c r="B4" s="487" t="s">
        <v>556</v>
      </c>
      <c r="C4" s="304"/>
      <c r="D4" s="305"/>
      <c r="E4" s="305"/>
      <c r="F4" s="305"/>
      <c r="G4" s="305"/>
      <c r="H4" s="305"/>
      <c r="I4" s="305"/>
      <c r="J4" s="305"/>
      <c r="K4" s="306"/>
    </row>
    <row r="5" spans="1:11" x14ac:dyDescent="0.3">
      <c r="A5" s="161" t="s">
        <v>559</v>
      </c>
      <c r="B5" s="491" t="s">
        <v>558</v>
      </c>
      <c r="C5" s="9">
        <v>233</v>
      </c>
      <c r="D5" s="9">
        <v>0</v>
      </c>
      <c r="E5" s="9">
        <v>0</v>
      </c>
      <c r="F5" s="9">
        <v>0</v>
      </c>
      <c r="G5" s="9">
        <v>106</v>
      </c>
      <c r="H5" s="9">
        <v>0</v>
      </c>
      <c r="I5" s="113">
        <v>17</v>
      </c>
      <c r="J5" s="114">
        <v>17</v>
      </c>
      <c r="K5" s="17">
        <f t="shared" ref="K5:K8" si="0">SUM(C5:J5)</f>
        <v>373</v>
      </c>
    </row>
    <row r="6" spans="1:11" s="6" customFormat="1" x14ac:dyDescent="0.3">
      <c r="A6" s="102" t="s">
        <v>92</v>
      </c>
      <c r="B6" s="156" t="s">
        <v>93</v>
      </c>
      <c r="C6" s="12">
        <f>SUM(C5:C5)</f>
        <v>233</v>
      </c>
      <c r="D6" s="12">
        <f>SUM(D5:D5)</f>
        <v>0</v>
      </c>
      <c r="E6" s="12">
        <f>SUM(E5:E5)</f>
        <v>0</v>
      </c>
      <c r="F6" s="12">
        <f>SUM(F5:F5)</f>
        <v>0</v>
      </c>
      <c r="G6" s="12">
        <f>SUM(G5:G5)</f>
        <v>106</v>
      </c>
      <c r="H6" s="12">
        <f>SUM(H5:H5)</f>
        <v>0</v>
      </c>
      <c r="I6" s="12">
        <f>SUM(I5:I5)</f>
        <v>17</v>
      </c>
      <c r="J6" s="12">
        <f>SUM(J5:J5)</f>
        <v>17</v>
      </c>
      <c r="K6" s="17">
        <f>SUM(K5:K5)</f>
        <v>373</v>
      </c>
    </row>
    <row r="7" spans="1:11" s="6" customFormat="1" x14ac:dyDescent="0.3">
      <c r="A7" s="152" t="s">
        <v>74</v>
      </c>
      <c r="B7" s="96" t="s">
        <v>93</v>
      </c>
      <c r="C7" s="93">
        <v>175</v>
      </c>
      <c r="D7" s="93">
        <v>0</v>
      </c>
      <c r="E7" s="93">
        <v>0</v>
      </c>
      <c r="F7" s="93">
        <v>0</v>
      </c>
      <c r="G7" s="93">
        <v>80</v>
      </c>
      <c r="H7" s="93">
        <v>0</v>
      </c>
      <c r="I7" s="93">
        <v>8</v>
      </c>
      <c r="J7" s="93">
        <v>15</v>
      </c>
      <c r="K7" s="19">
        <f t="shared" si="0"/>
        <v>278</v>
      </c>
    </row>
    <row r="8" spans="1:11" s="6" customFormat="1" x14ac:dyDescent="0.3">
      <c r="A8" s="152" t="s">
        <v>78</v>
      </c>
      <c r="B8" s="96" t="s">
        <v>93</v>
      </c>
      <c r="C8" s="93">
        <v>34</v>
      </c>
      <c r="D8" s="93">
        <v>0</v>
      </c>
      <c r="E8" s="93">
        <v>0</v>
      </c>
      <c r="F8" s="93">
        <v>0</v>
      </c>
      <c r="G8" s="93">
        <v>18</v>
      </c>
      <c r="H8" s="93">
        <v>0</v>
      </c>
      <c r="I8" s="93">
        <v>4</v>
      </c>
      <c r="J8" s="93">
        <v>4</v>
      </c>
      <c r="K8" s="19">
        <f t="shared" si="0"/>
        <v>60</v>
      </c>
    </row>
    <row r="10" spans="1:11" x14ac:dyDescent="0.3">
      <c r="A10" s="335" t="s">
        <v>142</v>
      </c>
      <c r="B10" s="335"/>
      <c r="C10" s="335"/>
      <c r="D10" s="335"/>
      <c r="E10" s="335"/>
      <c r="F10" s="335"/>
      <c r="G10" s="335"/>
      <c r="H10" s="335"/>
      <c r="I10" s="335"/>
      <c r="J10" s="335"/>
      <c r="K10" s="335"/>
    </row>
    <row r="11" spans="1:11" x14ac:dyDescent="0.3">
      <c r="A11" s="2" t="s">
        <v>5</v>
      </c>
    </row>
    <row r="12" spans="1:11" x14ac:dyDescent="0.3">
      <c r="A12" s="4" t="s">
        <v>6</v>
      </c>
    </row>
  </sheetData>
  <mergeCells count="7">
    <mergeCell ref="A10:K10"/>
    <mergeCell ref="C4:K4"/>
    <mergeCell ref="I2:J2"/>
    <mergeCell ref="A1:K1"/>
    <mergeCell ref="C2:D2"/>
    <mergeCell ref="E2:F2"/>
    <mergeCell ref="G2:H2"/>
  </mergeCells>
  <pageMargins left="0.7" right="0.7" top="0.75" bottom="0.75" header="0.3" footer="0.3"/>
  <pageSetup paperSize="9" scale="77" fitToHeight="0" orientation="portrait" r:id="rId1"/>
  <ignoredErrors>
    <ignoredError sqref="B5" numberStoredAsText="1"/>
    <ignoredError sqref="K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27</vt:i4>
      </vt:variant>
      <vt:variant>
        <vt:lpstr>Pojmenované oblasti</vt:lpstr>
      </vt:variant>
      <vt:variant>
        <vt:i4>1</vt:i4>
      </vt:variant>
    </vt:vector>
  </HeadingPairs>
  <TitlesOfParts>
    <vt:vector size="28" baseType="lpstr">
      <vt:lpstr>Metodika </vt:lpstr>
      <vt:lpstr>2.1</vt:lpstr>
      <vt:lpstr>2.2</vt:lpstr>
      <vt:lpstr>2.3</vt:lpstr>
      <vt:lpstr>2.4</vt:lpstr>
      <vt:lpstr>2.5</vt:lpstr>
      <vt:lpstr>2.6</vt:lpstr>
      <vt:lpstr>2.7</vt:lpstr>
      <vt:lpstr>3.1</vt:lpstr>
      <vt:lpstr>3.2</vt:lpstr>
      <vt:lpstr>3.3</vt:lpstr>
      <vt:lpstr>3.4</vt:lpstr>
      <vt:lpstr>4.1</vt:lpstr>
      <vt:lpstr>5.1</vt:lpstr>
      <vt:lpstr>6.1 </vt:lpstr>
      <vt:lpstr>6.2</vt:lpstr>
      <vt:lpstr>6.3</vt:lpstr>
      <vt:lpstr>6.4</vt:lpstr>
      <vt:lpstr>6.5</vt:lpstr>
      <vt:lpstr>6.6</vt:lpstr>
      <vt:lpstr>7.1</vt:lpstr>
      <vt:lpstr>7.2</vt:lpstr>
      <vt:lpstr>7.3</vt:lpstr>
      <vt:lpstr>8.1</vt:lpstr>
      <vt:lpstr>8.2</vt:lpstr>
      <vt:lpstr>8.3</vt:lpstr>
      <vt:lpstr>8.4</vt:lpstr>
      <vt:lpstr>'Metodika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2020-01-15T15:40:58Z</dcterms:created>
  <dcterms:modified xsi:type="dcterms:W3CDTF">2020-06-01T10:09:23Z</dcterms:modified>
</cp:coreProperties>
</file>