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5600" windowHeight="9950" tabRatio="803" activeTab="14"/>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19" r:id="rId15"/>
    <sheet name="6.1 " sheetId="66" r:id="rId16"/>
    <sheet name="6.2" sheetId="67"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s>
  <definedNames>
    <definedName name="_xlnm.Print_Area" localSheetId="0">'Metodika '!$A$1:$B$40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3" l="1"/>
  <c r="K5" i="43"/>
  <c r="K6" i="43"/>
  <c r="K7" i="43"/>
  <c r="B15" i="28" l="1"/>
  <c r="C15" i="28" s="1"/>
  <c r="Y10" i="67" l="1"/>
  <c r="X10" i="67"/>
  <c r="Y9" i="67"/>
  <c r="X9" i="67"/>
  <c r="Y8" i="67"/>
  <c r="X8" i="67"/>
  <c r="Y7" i="67"/>
  <c r="X7" i="67"/>
  <c r="Y6" i="67"/>
  <c r="X6" i="67"/>
  <c r="Y5" i="67"/>
  <c r="X5" i="67"/>
  <c r="K10" i="23" l="1"/>
  <c r="J10" i="23"/>
  <c r="I10" i="23"/>
  <c r="H10" i="23"/>
  <c r="G10" i="23"/>
  <c r="F10" i="23"/>
  <c r="E10" i="23"/>
  <c r="D10" i="23"/>
  <c r="C10" i="23"/>
  <c r="M10" i="23" s="1"/>
  <c r="B10" i="23"/>
  <c r="L10" i="23" s="1"/>
  <c r="M9" i="23"/>
  <c r="L9" i="23"/>
  <c r="M8" i="23"/>
  <c r="L8" i="23"/>
  <c r="M7" i="23"/>
  <c r="L7" i="23"/>
  <c r="M6" i="23"/>
  <c r="L6" i="23"/>
  <c r="B5" i="66" l="1"/>
  <c r="N5" i="66" s="1"/>
  <c r="B4" i="66"/>
  <c r="N4" i="66" s="1"/>
  <c r="D6" i="71" l="1"/>
  <c r="E6" i="71"/>
  <c r="C6" i="71"/>
  <c r="F6" i="71" s="1"/>
  <c r="F5" i="71"/>
  <c r="C255" i="43"/>
  <c r="D255" i="43"/>
  <c r="E255" i="43"/>
  <c r="F255" i="43"/>
  <c r="G255" i="43"/>
  <c r="H255" i="43"/>
  <c r="I255" i="43"/>
  <c r="J255" i="43"/>
  <c r="B255" i="43"/>
  <c r="K254" i="43"/>
  <c r="D6" i="36" l="1"/>
  <c r="C6" i="36"/>
  <c r="N11" i="67" l="1"/>
  <c r="O11" i="67"/>
  <c r="R7" i="19" l="1"/>
  <c r="Q7" i="19"/>
  <c r="P7" i="19"/>
  <c r="N7" i="19"/>
  <c r="L7" i="19"/>
  <c r="J7" i="19"/>
  <c r="I7" i="19"/>
  <c r="H7" i="19"/>
  <c r="F7" i="19"/>
  <c r="E7" i="19"/>
  <c r="D7" i="19"/>
  <c r="H6" i="32"/>
  <c r="G6" i="32"/>
  <c r="F6" i="32"/>
  <c r="E6" i="32"/>
  <c r="D6" i="32"/>
  <c r="C6" i="32"/>
  <c r="I6" i="32"/>
  <c r="J7" i="59"/>
  <c r="I7" i="59"/>
  <c r="H7" i="59"/>
  <c r="G7" i="59"/>
  <c r="F7" i="59"/>
  <c r="E7" i="59"/>
  <c r="D7" i="59"/>
  <c r="C7" i="59"/>
  <c r="D7" i="1"/>
  <c r="E7" i="1"/>
  <c r="F7" i="1"/>
  <c r="G7" i="1"/>
  <c r="H7" i="1"/>
  <c r="I7" i="1"/>
  <c r="J7" i="1"/>
  <c r="C7" i="1"/>
  <c r="D7" i="17"/>
  <c r="E7" i="17"/>
  <c r="F7" i="17"/>
  <c r="H7" i="17"/>
  <c r="D7" i="14"/>
  <c r="E7" i="14"/>
  <c r="F7" i="14"/>
  <c r="G7" i="14"/>
  <c r="H7" i="14"/>
  <c r="I7" i="14"/>
  <c r="J7" i="14"/>
  <c r="C7" i="14"/>
  <c r="D7" i="47"/>
  <c r="E7" i="47"/>
  <c r="F7" i="47"/>
  <c r="G7" i="47"/>
  <c r="H7" i="47"/>
  <c r="I7" i="47"/>
  <c r="J7" i="47"/>
  <c r="C7" i="47"/>
  <c r="W11" i="67" l="1"/>
  <c r="V11" i="67"/>
  <c r="U11" i="67"/>
  <c r="T11" i="67"/>
  <c r="S11" i="67"/>
  <c r="R11" i="67"/>
  <c r="Q11" i="67"/>
  <c r="P11" i="67"/>
  <c r="M11" i="67"/>
  <c r="L11" i="67"/>
  <c r="K11" i="67"/>
  <c r="J11" i="67"/>
  <c r="I11" i="67"/>
  <c r="H11" i="67"/>
  <c r="G11" i="67"/>
  <c r="F11" i="67"/>
  <c r="E11" i="67"/>
  <c r="D11" i="67"/>
  <c r="C11" i="67"/>
  <c r="B11" i="67"/>
  <c r="Y11" i="67" l="1"/>
  <c r="X11" i="67"/>
  <c r="K6" i="58"/>
  <c r="C8" i="57" l="1"/>
  <c r="D8" i="57"/>
  <c r="E8" i="57"/>
  <c r="F8" i="57"/>
  <c r="G8" i="57"/>
  <c r="C9" i="57"/>
  <c r="D9" i="57"/>
  <c r="E9" i="57"/>
  <c r="F9" i="57"/>
  <c r="G9" i="57"/>
  <c r="B9" i="57"/>
  <c r="B8" i="57"/>
  <c r="E6" i="36" l="1"/>
  <c r="B6" i="36"/>
  <c r="K45" i="43"/>
  <c r="D6" i="40" l="1"/>
  <c r="D7" i="40"/>
  <c r="D8" i="40"/>
  <c r="D9" i="40"/>
  <c r="D5" i="40"/>
  <c r="K47" i="43"/>
  <c r="I4" i="8" l="1"/>
  <c r="I3" i="8"/>
  <c r="I4" i="7"/>
  <c r="I4" i="6"/>
  <c r="I3" i="6"/>
  <c r="K3" i="40" l="1"/>
  <c r="J3" i="40"/>
  <c r="J5" i="40" l="1"/>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E5" i="61" l="1"/>
  <c r="E6" i="61"/>
  <c r="E7" i="61"/>
  <c r="E8" i="61"/>
  <c r="E9" i="61"/>
  <c r="E4" i="61"/>
  <c r="J5" i="32"/>
  <c r="J6" i="32" l="1"/>
  <c r="K9" i="17"/>
  <c r="K8" i="17"/>
  <c r="K6" i="17"/>
  <c r="K6" i="14"/>
  <c r="K6" i="47"/>
  <c r="K8" i="47"/>
  <c r="K9" i="47"/>
  <c r="K6" i="59"/>
  <c r="K6" i="1"/>
  <c r="K7" i="14" l="1"/>
  <c r="K7" i="17"/>
  <c r="K7" i="1"/>
  <c r="K7" i="59"/>
  <c r="K7" i="47"/>
  <c r="K255" i="43"/>
  <c r="J6" i="58" l="1"/>
</calcChain>
</file>

<file path=xl/comments1.xml><?xml version="1.0" encoding="utf-8"?>
<comments xmlns="http://schemas.openxmlformats.org/spreadsheetml/2006/main">
  <authors>
    <author>Autor</author>
  </authors>
  <commentList>
    <comment ref="B4" authorId="0" shape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<sst xmlns="http://schemas.openxmlformats.org/spreadsheetml/2006/main" count="1150" uniqueCount="625">
  <si>
    <t>Bakalářské studium</t>
  </si>
  <si>
    <t>Navazující magisterské studium</t>
  </si>
  <si>
    <t>Magisterské studium</t>
  </si>
  <si>
    <t>Doktorské studium</t>
  </si>
  <si>
    <t>CELKEM</t>
  </si>
  <si>
    <t>P = prezenční</t>
  </si>
  <si>
    <t>K/D = kombinované / distanční</t>
  </si>
  <si>
    <t>P</t>
  </si>
  <si>
    <t>K/D</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</si>
  <si>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</si>
  <si>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</si>
  <si>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</si>
  <si>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</si>
  <si>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</si>
  <si>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</si>
  <si>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</si>
  <si>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</si>
  <si>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</si>
  <si>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</si>
  <si>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</si>
  <si>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</si>
  <si>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</si>
  <si>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</si>
  <si>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</si>
  <si>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</si>
  <si>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</si>
  <si>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</si>
  <si>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</si>
  <si>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</si>
  <si>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</si>
  <si>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</si>
  <si>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</si>
  <si>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</si>
  <si>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</si>
  <si>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</si>
  <si>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</si>
  <si>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</si>
  <si>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</si>
  <si>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</si>
  <si>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</si>
  <si>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</si>
  <si>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</si>
  <si>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</si>
  <si>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</si>
  <si>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</si>
  <si>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</si>
  <si>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</si>
  <si>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</si>
  <si>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</si>
  <si>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</si>
  <si>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</si>
  <si>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</si>
  <si>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</si>
  <si>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</si>
  <si>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</si>
  <si>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</si>
  <si>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</si>
  <si>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</si>
  <si>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</si>
  <si>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</si>
  <si>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</si>
  <si>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</si>
  <si>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</si>
  <si>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</si>
  <si>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</si>
  <si>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</si>
  <si>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</si>
  <si>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</si>
  <si>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</si>
  <si>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</si>
  <si>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</si>
  <si>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</si>
  <si>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</si>
  <si>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</si>
  <si>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Počty žen na fakultě 1</t>
  </si>
  <si>
    <t>Popis metodiky</t>
  </si>
  <si>
    <t>Počet aktivních studií k 31. 12.</t>
  </si>
  <si>
    <t>Z toho počet cizinců na Fakultě 1</t>
  </si>
  <si>
    <t>Počet přijetí</t>
  </si>
  <si>
    <t>Počet zápisů ke studiu</t>
  </si>
  <si>
    <t>Pozn.: ** = Fakulta nebo jiná součást vysoké školy uskutečňující akreditovaný studijní program/obor</t>
  </si>
  <si>
    <t>Fakulta 2 (název)**</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</si>
  <si>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</si>
  <si>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</si>
  <si>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</si>
  <si>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</si>
  <si>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</si>
  <si>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</si>
  <si>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</si>
  <si>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</si>
  <si>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</si>
  <si>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</si>
  <si>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</si>
  <si>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</si>
  <si>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</si>
  <si>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</si>
  <si>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</si>
  <si>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</si>
  <si>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</si>
  <si>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</si>
  <si>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</si>
  <si>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</si>
  <si>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</si>
  <si>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</si>
  <si>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</si>
  <si>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</si>
  <si>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</si>
  <si>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</si>
  <si>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</si>
  <si>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</si>
  <si>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</si>
  <si>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</si>
  <si>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</si>
  <si>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</si>
  <si>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</si>
  <si>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</si>
  <si>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</si>
  <si>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</si>
  <si>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</si>
  <si>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</si>
  <si>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</si>
  <si>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</si>
  <si>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</si>
  <si>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</si>
  <si>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</si>
  <si>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</si>
  <si>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</si>
  <si>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</si>
  <si>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</si>
  <si>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</si>
  <si>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</si>
  <si>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</si>
  <si>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</si>
  <si>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</si>
  <si>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</si>
  <si>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</si>
  <si>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</si>
  <si>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</si>
  <si>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</si>
  <si>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</si>
  <si>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</si>
  <si>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</si>
  <si>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</si>
  <si>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</si>
  <si>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</si>
  <si>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</si>
  <si>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</si>
  <si>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</si>
  <si>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</si>
  <si>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</si>
  <si>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</si>
  <si>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</si>
  <si>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</si>
  <si>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</si>
  <si>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</si>
  <si>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</si>
  <si>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</si>
  <si>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</si>
  <si>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</si>
  <si>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</si>
  <si>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</si>
  <si>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</si>
  <si>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</si>
  <si>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</si>
  <si>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</si>
  <si>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</si>
  <si>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</si>
  <si>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</si>
  <si>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</si>
  <si>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</si>
  <si>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</si>
  <si>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</si>
  <si>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</si>
  <si>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</si>
  <si>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</si>
  <si>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</si>
  <si>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</si>
  <si>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</si>
  <si>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</si>
  <si>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</si>
  <si>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</si>
  <si>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</si>
  <si>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</si>
  <si>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</si>
  <si>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</si>
  <si>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</si>
  <si>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</si>
  <si>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</si>
  <si>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</si>
  <si>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</si>
  <si>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</si>
  <si>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</si>
  <si>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</si>
  <si>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</si>
  <si>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</si>
  <si>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</si>
  <si>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</si>
  <si>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</si>
  <si>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</si>
  <si>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</si>
  <si>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</si>
  <si>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</si>
  <si>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</si>
  <si>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</si>
  <si>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</si>
  <si>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</si>
  <si>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</si>
  <si>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</si>
  <si>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</si>
  <si>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</si>
  <si>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</si>
  <si>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</si>
  <si>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</si>
  <si>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</si>
  <si>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</si>
  <si>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</si>
  <si>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</si>
  <si>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</si>
  <si>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</si>
  <si>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</si>
  <si>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</si>
  <si>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</si>
  <si>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</si>
  <si>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</si>
  <si>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</si>
  <si>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</si>
  <si>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</si>
  <si>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</si>
  <si>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</si>
  <si>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</si>
  <si>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</si>
  <si>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</si>
  <si>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</si>
  <si>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</si>
  <si>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</si>
  <si>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</si>
  <si>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</si>
  <si>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</si>
  <si>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</si>
  <si>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</si>
  <si>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</si>
  <si>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</si>
  <si>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</si>
  <si>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</si>
  <si>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</si>
  <si>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</si>
  <si>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</si>
  <si>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</si>
  <si>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</si>
  <si>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</si>
  <si>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</si>
  <si>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</si>
  <si>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</si>
  <si>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</si>
  <si>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</si>
  <si>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</si>
  <si>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</si>
  <si>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</si>
  <si>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</si>
  <si>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</si>
  <si>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</si>
  <si>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</si>
  <si>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</si>
  <si>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</si>
  <si>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</si>
  <si>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</si>
  <si>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</si>
  <si>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</si>
  <si>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</si>
  <si>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</si>
  <si>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</si>
  <si>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</si>
  <si>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</si>
  <si>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</si>
  <si>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</si>
  <si>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</si>
  <si>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</si>
  <si>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</si>
  <si>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</si>
  <si>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</si>
  <si>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</si>
  <si>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</si>
  <si>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</si>
  <si>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</si>
  <si>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</si>
  <si>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</si>
  <si>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</si>
  <si>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</si>
  <si>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</si>
  <si>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</si>
  <si>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</si>
  <si>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</si>
  <si>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</si>
  <si>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</si>
  <si>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</si>
  <si>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</si>
  <si>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</si>
  <si>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</si>
  <si>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</si>
  <si>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</si>
  <si>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</si>
  <si>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</si>
  <si>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</si>
  <si>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</si>
  <si>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</si>
  <si>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</si>
  <si>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</si>
  <si>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</si>
  <si>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</si>
  <si>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</si>
  <si>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</si>
  <si>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</si>
  <si>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</si>
  <si>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</si>
  <si>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</si>
  <si>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</si>
  <si>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</si>
  <si>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</si>
  <si>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</si>
  <si>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</si>
  <si>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</si>
  <si>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</si>
  <si>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</si>
  <si>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</si>
  <si>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</si>
  <si>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</si>
  <si>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</si>
  <si>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</si>
  <si>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</si>
  <si>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</si>
  <si>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</si>
  <si>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</si>
  <si>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</si>
  <si>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</si>
  <si>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</si>
  <si>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</si>
  <si>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</si>
  <si>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</si>
  <si>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</si>
  <si>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</si>
  <si>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</si>
  <si>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</si>
  <si>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</si>
  <si>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</si>
  <si>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</si>
  <si>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</si>
  <si>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</si>
  <si>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</si>
  <si>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</si>
  <si>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</si>
  <si>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</si>
  <si>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</si>
  <si>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</si>
  <si>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</si>
  <si>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</si>
  <si>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</si>
  <si>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</si>
  <si>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</si>
  <si>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</si>
  <si>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</si>
  <si>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</si>
  <si>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</si>
  <si>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</si>
  <si>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</si>
  <si>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</si>
  <si>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</si>
  <si>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</si>
  <si>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</si>
  <si>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</si>
  <si>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</si>
  <si>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</si>
  <si>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</si>
  <si>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</si>
  <si>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</si>
  <si>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</si>
  <si>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</si>
  <si>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</si>
  <si>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</si>
  <si>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</si>
  <si>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</si>
  <si>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</si>
  <si>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</si>
  <si>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</si>
  <si>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</si>
  <si>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</si>
  <si>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</si>
  <si>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</si>
  <si>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</si>
  <si>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</si>
  <si>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</si>
  <si>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</si>
  <si>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</si>
  <si>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</si>
  <si>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</si>
  <si>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</si>
  <si>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</si>
  <si>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</si>
  <si>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</si>
  <si>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</si>
  <si>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</si>
  <si>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</si>
  <si>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</si>
  <si>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</si>
  <si>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</si>
  <si>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</si>
  <si>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</si>
  <si>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</si>
  <si>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</si>
  <si>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</si>
  <si>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</si>
  <si>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</si>
  <si>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</si>
  <si>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</si>
  <si>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</si>
  <si>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</si>
  <si>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</si>
  <si>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</si>
  <si>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</si>
  <si>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</si>
  <si>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</si>
  <si>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</si>
  <si>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</si>
  <si>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</si>
  <si>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</si>
  <si>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</si>
  <si>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</si>
  <si>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</si>
  <si>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</si>
  <si>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</si>
  <si>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</si>
  <si>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</si>
  <si>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</si>
  <si>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</si>
  <si>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</si>
  <si>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</si>
  <si>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</si>
  <si>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</si>
  <si>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</si>
  <si>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</si>
  <si>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</si>
  <si>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</si>
  <si>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</si>
  <si>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</si>
  <si>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</si>
  <si>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</si>
  <si>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</si>
  <si>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</si>
  <si>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</si>
  <si>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</si>
  <si>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</si>
  <si>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</si>
  <si>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</si>
  <si>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</si>
  <si>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</si>
  <si>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</si>
  <si>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</si>
  <si>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</si>
  <si>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</si>
  <si>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</si>
  <si>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</si>
  <si>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</si>
  <si>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</si>
  <si>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</si>
  <si>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</si>
  <si>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</si>
  <si>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</si>
  <si>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</si>
  <si>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</si>
  <si>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</si>
  <si>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</si>
  <si>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</si>
  <si>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</si>
  <si>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</si>
  <si>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</si>
  <si>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</si>
  <si>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</si>
  <si>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</si>
  <si>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</si>
  <si>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</si>
  <si>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</si>
  <si>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</si>
  <si>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</si>
  <si>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</si>
  <si>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</si>
  <si>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</si>
  <si>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</si>
  <si>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</si>
  <si>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</si>
  <si>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</si>
  <si>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</si>
  <si>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</si>
  <si>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</si>
  <si>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</si>
  <si>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</si>
  <si>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</si>
  <si>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</si>
  <si>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</si>
  <si>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</si>
  <si>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</si>
  <si>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</si>
  <si>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</si>
  <si>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</si>
  <si>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</si>
  <si>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</si>
  <si>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</si>
  <si>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</si>
  <si>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</si>
  <si>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</si>
  <si>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</si>
  <si>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Pozn.: * = pouze fakulty a součásti pod ně spadající (dle výše uvedené charakteristiky)</t>
  </si>
  <si>
    <t>kód</t>
  </si>
  <si>
    <t>Široce vymezené obory ISCED-F</t>
  </si>
  <si>
    <t>02</t>
  </si>
  <si>
    <t>Umění a humanitní vědy</t>
  </si>
  <si>
    <t>Mimořádní profesoři</t>
  </si>
  <si>
    <t>Kvestor/ Tajemník**</t>
  </si>
  <si>
    <t>Vedoucí pracovníci CELKEM *****</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</si>
  <si>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</si>
  <si>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</si>
  <si>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</si>
  <si>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</si>
  <si>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</si>
  <si>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</si>
  <si>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</si>
  <si>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</si>
  <si>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</si>
  <si>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</si>
  <si>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</si>
  <si>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</si>
  <si>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</si>
  <si>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</si>
  <si>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</si>
  <si>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</si>
  <si>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</si>
  <si>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</si>
  <si>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</si>
  <si>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</si>
  <si>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</si>
  <si>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</si>
  <si>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</si>
  <si>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</si>
  <si>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</si>
  <si>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</si>
  <si>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</si>
  <si>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</si>
  <si>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</si>
  <si>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</si>
  <si>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</si>
  <si>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</si>
  <si>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</si>
  <si>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</si>
  <si>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</si>
  <si>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</si>
  <si>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</si>
  <si>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</si>
  <si>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</si>
  <si>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</si>
  <si>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</si>
  <si>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</si>
  <si>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</si>
  <si>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</si>
  <si>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</si>
  <si>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</si>
  <si>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</si>
  <si>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</si>
  <si>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</si>
  <si>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</si>
  <si>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</si>
  <si>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</si>
  <si>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</si>
  <si>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</si>
  <si>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</si>
  <si>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</si>
  <si>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</si>
  <si>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</si>
  <si>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</si>
  <si>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</si>
  <si>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</si>
  <si>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</si>
  <si>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</si>
  <si>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(2024), tj. přihlášky ke studiu a přijatí/zapsaní studenti vztahující se k zápisům ke studiu proběhlým v roce 2024.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</si>
  <si>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2024,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</si>
  <si>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2024,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</si>
  <si>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2024). Údaje se vykazují za kalendářní rok, s rozlišením na ČR a zahraničí (s výjimkou spin-off/start-up podniků, viz tabulka). Dále vysoká škola uvede příjmy za rok 2024 z licenčních smluv, ze smluvního výzkumu, z vzdělávacích kurzů pro zaměstnance subjektů aplikační sféry a z poskytnutých konzultací a poradenství. Soukromé vysoké školy uvedou příjmy dle svého uvážení. </t>
  </si>
  <si>
    <t>V roce 2023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</si>
  <si>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2024 absolvovali zahraniční pobyt; započítávají se i ti studenti, jejichž pobyt začal v roce 2023. Započítávají se pouze studenti, jejichž pobyt trval více než 4 týdny (28 dní). Pokud VŠ uvádí i jinak dlouhé výjezdy, uvede to v poznámce k tabulce.</t>
  </si>
  <si>
    <t>Pozn.: *** = Přijíždějící studenti (tj. počty příjezdů) – kteří přijeli v roce 2024; započítávají se i ti studenti, jejichž pobyt začal v roce 2023. Započítávají se pouze studenti, jejichž pobyt trval více než 4 týdny (28 dní). Pokud VŠ uvádí i jinak dlouhé výjezdy, uvede to v poznámce k tabulce.</t>
  </si>
  <si>
    <t>Pozn.: **** = Vyjíždějící akademičtí pracovníci (tj. počty výjezdů) – kteří v roce 2024 absolvovali zahraniční pobyt; započítávají se i ti pracovníci, jejichž pobyt začal v roce 2023.</t>
  </si>
  <si>
    <t>Pozn.: ***** = Přijíždějící akademičtí pracovníci (tj. počty příjezdů) – kteří přijeli v roce 2024; započítávají se i ti pracovníci, jejichž pobyt začal v roce 2023.</t>
  </si>
  <si>
    <t xml:space="preserve">Pozn.: * = Vyjíždějící studenti (tj. počty výjezdů) – studenti, kteří v roce 2024 absolvovali (ukončili) zahraniční pobyt; započítávají se i ti studenti, jejichž pobyt začal v roce 2023. Započítávají se pouze studenti, jejichž pobyt trval alespoň 2 týdny (14 dní). </t>
  </si>
  <si>
    <t xml:space="preserve">Pozn.: ** = Přijíždějící studenti (tj. počty příjezdů) – studenti, kteří přijeli v roce 2024; započítávají se i ti studenti, jejichž pobyt začal v roce 2023. Započítávají se pouze studenti, jejichž pobyt trval alespoň 2 týdny (14 dní). </t>
  </si>
  <si>
    <t>Pozn.: *** = Vyjíždějící akademičtí/ostatní pracovníci (tj. počty výjezdů) – pracovníci, kteří v roce 2024 absolvovali (ukončili) zahraniční pobyt; započítávají se i ti pracovníci, jejichž pobyt začal v roce 2023. Započítávají se pouze pracovníci, jejichž pobyt trval alespoň 5 dní.</t>
  </si>
  <si>
    <t>Pozn.: **** = Přijíždějící akademičtí/ostatní pracovníci (tj. počty příjezdů) – pracovníci, kteří přijeli v roce 2024; započítávají se i ti pracovníci, jejichž pobyt začal v roce 2023. Započítávají se pouze pracovníci, jejichž pobyt trval alespoň 5 dní.</t>
  </si>
  <si>
    <t>Pozn.: *= Jedná se o nově vzniklé spin-off/start-up podniky podpořené vysokou školou v roce 2024 (počty).</t>
  </si>
  <si>
    <t xml:space="preserve">Pozn.: ***= Definice položek týkajících se příjmů a hodnoty v tabulce u těchto položek odpovídají Výroční zprávě o hospodaření pro rok 2024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</si>
  <si>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n=2023 (X) a součtu neúspěšných studií této kohorty v kalendářním roce n=2023 a kalendářním roce n+1=2024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</si>
  <si>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Profesoři jmenovaní v roce 2024</t>
  </si>
  <si>
    <t>Docenti jmenovaní v roce 2024</t>
  </si>
  <si>
    <t>H2024/ 7. rámcový program EK</t>
  </si>
  <si>
    <t>Tchaj-wan</t>
  </si>
  <si>
    <t>Nizozemské království</t>
  </si>
  <si>
    <t>Tab.14.1:  Posilování institucionální odolnosti vůči nelegitimnímu ovlivňování - počet incidentů a proškolených osob</t>
  </si>
  <si>
    <t xml:space="preserve">Vykazují se počty proškolených osob v problematice bezpečnosti výzkumu a nelegitimního ovlivňování v daném roce za celou VŠ. Současně se za celou VŠ v daném roce vykazují počty incidentů (událost, kterou někdo z členů akademické obce, administrativně-technického personálu, nebo jakákoliv jiná osoba nahlásí v souladu s interními předpisy a metodikami osobě pověřené za řešení posilování odolnosti vůči nelegitimnímu ovlivňování) a šetřených incidentů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t>
  </si>
  <si>
    <t>Univerzita Jana Evangelisty Purkyně v Ústí nad Labem</t>
  </si>
  <si>
    <t>Fakulta umění a designu*</t>
  </si>
  <si>
    <t>Fakulta umění a designu</t>
  </si>
  <si>
    <t xml:space="preserve">Z toho počet žen </t>
  </si>
  <si>
    <t>Z toho počet cizinců</t>
  </si>
  <si>
    <t>Fakulta umění a designu **</t>
  </si>
  <si>
    <t>Fakulta umění a designu****</t>
  </si>
  <si>
    <t/>
  </si>
  <si>
    <t>Fakulta umění a designu******</t>
  </si>
  <si>
    <t>Fakulta umění a designu**</t>
  </si>
  <si>
    <t xml:space="preserve">  </t>
  </si>
  <si>
    <t>380**</t>
  </si>
  <si>
    <t>12****</t>
  </si>
  <si>
    <t>109***</t>
  </si>
  <si>
    <t>***= z toho 1 uchazeč přijat v rámci jiné formy přijímacího řízení (přestup v rámci FUD)</t>
  </si>
  <si>
    <t>** = z toho 2 uchazeči přijati v rámci jiné formy přijímacího řízení (přestup v rámci FUD)</t>
  </si>
  <si>
    <t>****= z toho 1 uchazeč přijat v rámci jiné formy přijímacího řízení (přestup v rámci FUD)</t>
  </si>
  <si>
    <t>0</t>
  </si>
  <si>
    <t>Fakulta umění a designu***</t>
  </si>
  <si>
    <t xml:space="preserv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</si>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</sst>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 numFmtId="167" formatCode="0.000"/>
  </numFmts>
  <fonts count="38"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sz val="10"/>
      <color theme="1"/>
      <name val="Calibri"/>
    </font>
    <font>
      <sz val="10"/>
      <name val="Calibri"/>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C0C0C0"/>
        <bgColor rgb="FFC0C0C0"/>
      </patternFill>
    </fill>
    <fill>
      <patternFill patternType="solid">
        <fgColor rgb="FFBFBFBF"/>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rgb="FF000000"/>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auto="1"/>
      </top>
      <bottom/>
      <diagonal/>
    </border>
    <border diagonalUp="1" diagonalDown="1">
      <left style="thin">
        <color indexed="64"/>
      </left>
      <right style="thin">
        <color indexed="64"/>
      </right>
      <top/>
      <bottom style="medium">
        <color indexed="64"/>
      </bottom>
      <diagonal style="thin">
        <color indexed="64"/>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29" fillId="0" borderId="0"/>
    <xf numFmtId="44" fontId="30" fillId="0" borderId="0" applyFont="0" applyFill="0" applyBorder="0" applyAlignment="0" applyProtection="0"/>
  </cellStyleXfs>
  <cellXfs count="498">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7" fillId="2" borderId="5" xfId="0" applyFont="1" applyFill="1" applyBorder="1"/>
    <xf numFmtId="0" fontId="10" fillId="0" borderId="1" xfId="0" applyFont="1" applyBorder="1" applyAlignment="1">
      <alignment horizontal="center" vertical="center" wrapText="1"/>
    </xf>
    <xf numFmtId="0" fontId="16" fillId="0" borderId="0" xfId="0" applyFont="1" applyAlignment="1">
      <alignment wrapText="1"/>
    </xf>
    <xf numFmtId="0" fontId="0" fillId="0" borderId="0" xfId="0" applyAlignment="1">
      <alignment vertical="center" wrapText="1"/>
    </xf>
    <xf numFmtId="0" fontId="14"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0" fillId="0" borderId="0" xfId="0" applyFont="1" applyAlignment="1">
      <alignment wrapText="1"/>
    </xf>
    <xf numFmtId="0" fontId="15" fillId="0" borderId="0" xfId="0" applyFont="1" applyAlignment="1">
      <alignment horizontal="left" wrapText="1"/>
    </xf>
    <xf numFmtId="0" fontId="16" fillId="0" borderId="0" xfId="0" applyFont="1"/>
    <xf numFmtId="0" fontId="18" fillId="0" borderId="0" xfId="0" applyFont="1"/>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5" fillId="0" borderId="10" xfId="0" applyFont="1" applyBorder="1"/>
    <xf numFmtId="0" fontId="7" fillId="2" borderId="14" xfId="0" applyFont="1" applyFill="1" applyBorder="1" applyAlignment="1">
      <alignment wrapText="1"/>
    </xf>
    <xf numFmtId="0" fontId="6" fillId="3" borderId="12" xfId="0" applyFont="1" applyFill="1" applyBorder="1" applyAlignment="1">
      <alignment wrapText="1"/>
    </xf>
    <xf numFmtId="0" fontId="17" fillId="0" borderId="0" xfId="0" applyFont="1" applyAlignment="1">
      <alignment vertical="top" wrapText="1"/>
    </xf>
    <xf numFmtId="0" fontId="6" fillId="0" borderId="2" xfId="0" applyFont="1" applyBorder="1"/>
    <xf numFmtId="0" fontId="6" fillId="3" borderId="1" xfId="0" applyFont="1" applyFill="1" applyBorder="1" applyAlignment="1">
      <alignment horizontal="center" wrapText="1"/>
    </xf>
    <xf numFmtId="0" fontId="5" fillId="0" borderId="5" xfId="0" applyFont="1" applyBorder="1"/>
    <xf numFmtId="0" fontId="10" fillId="0" borderId="10" xfId="0" applyFont="1" applyBorder="1"/>
    <xf numFmtId="0" fontId="10" fillId="0" borderId="7" xfId="0" applyFont="1" applyBorder="1"/>
    <xf numFmtId="0" fontId="10" fillId="0" borderId="0" xfId="0" applyFont="1"/>
    <xf numFmtId="0" fontId="7" fillId="0" borderId="1" xfId="0" applyFont="1" applyBorder="1"/>
    <xf numFmtId="0" fontId="25" fillId="0" borderId="1" xfId="0" applyFont="1" applyBorder="1"/>
    <xf numFmtId="0" fontId="17" fillId="0" borderId="0" xfId="0" applyFont="1" applyAlignment="1">
      <alignment wrapText="1"/>
    </xf>
    <xf numFmtId="0" fontId="17" fillId="0" borderId="0" xfId="0" applyFont="1" applyAlignment="1">
      <alignment horizontal="right"/>
    </xf>
    <xf numFmtId="0" fontId="17" fillId="0" borderId="0" xfId="0" applyFont="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7" fillId="0" borderId="0" xfId="0" applyFont="1" applyAlignment="1">
      <alignment horizontal="left" vertical="top" wrapText="1"/>
    </xf>
    <xf numFmtId="0" fontId="10" fillId="0" borderId="10" xfId="0" applyFont="1" applyBorder="1" applyAlignment="1">
      <alignment wrapText="1"/>
    </xf>
    <xf numFmtId="0" fontId="25" fillId="0" borderId="3" xfId="0" applyFont="1" applyBorder="1" applyAlignment="1">
      <alignment horizontal="center"/>
    </xf>
    <xf numFmtId="0" fontId="17" fillId="0" borderId="1" xfId="0" applyFont="1" applyBorder="1"/>
    <xf numFmtId="0" fontId="10" fillId="0" borderId="1" xfId="0" applyFont="1" applyBorder="1" applyAlignment="1">
      <alignment wrapText="1"/>
    </xf>
    <xf numFmtId="0" fontId="10" fillId="0" borderId="2" xfId="0" applyFont="1" applyBorder="1" applyAlignment="1">
      <alignment wrapText="1"/>
    </xf>
    <xf numFmtId="0" fontId="10" fillId="0" borderId="3" xfId="0" applyFont="1" applyBorder="1" applyAlignment="1">
      <alignment wrapText="1"/>
    </xf>
    <xf numFmtId="0" fontId="25" fillId="0" borderId="6" xfId="0" applyFont="1" applyBorder="1"/>
    <xf numFmtId="0" fontId="6" fillId="0" borderId="8" xfId="0" applyFont="1" applyBorder="1" applyAlignment="1">
      <alignment wrapText="1"/>
    </xf>
    <xf numFmtId="0" fontId="6" fillId="0" borderId="55" xfId="0" applyFont="1" applyBorder="1" applyAlignment="1">
      <alignment wrapText="1"/>
    </xf>
    <xf numFmtId="0" fontId="17" fillId="3" borderId="3" xfId="0" applyFont="1" applyFill="1" applyBorder="1"/>
    <xf numFmtId="0" fontId="17" fillId="0" borderId="5" xfId="0" applyFont="1" applyBorder="1"/>
    <xf numFmtId="0" fontId="5" fillId="3" borderId="6" xfId="0" applyFont="1" applyFill="1" applyBorder="1"/>
    <xf numFmtId="0" fontId="6" fillId="0" borderId="0" xfId="0" applyFont="1"/>
    <xf numFmtId="0" fontId="5" fillId="0" borderId="0" xfId="0" applyFont="1" applyAlignment="1">
      <alignment horizontal="left"/>
    </xf>
    <xf numFmtId="0" fontId="17" fillId="3" borderId="1"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0" fillId="0" borderId="11" xfId="0" applyFont="1" applyBorder="1" applyAlignment="1">
      <alignment horizontal="center" wrapText="1"/>
    </xf>
    <xf numFmtId="0" fontId="17" fillId="0" borderId="2" xfId="0" applyFont="1" applyBorder="1" applyAlignment="1">
      <alignment wrapText="1"/>
    </xf>
    <xf numFmtId="0" fontId="10" fillId="3" borderId="10" xfId="0" applyFont="1" applyFill="1" applyBorder="1" applyAlignment="1">
      <alignment wrapText="1"/>
    </xf>
    <xf numFmtId="0" fontId="17" fillId="0" borderId="18" xfId="0" applyFont="1" applyBorder="1"/>
    <xf numFmtId="0" fontId="17" fillId="0" borderId="20" xfId="0" applyFont="1" applyBorder="1"/>
    <xf numFmtId="0" fontId="17" fillId="0" borderId="10" xfId="0" applyFont="1" applyBorder="1" applyAlignment="1">
      <alignment wrapText="1"/>
    </xf>
    <xf numFmtId="0" fontId="17" fillId="0" borderId="11" xfId="0" applyFont="1" applyBorder="1"/>
    <xf numFmtId="0" fontId="6" fillId="3" borderId="11"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5"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8" fillId="0" borderId="0" xfId="0" applyFont="1" applyAlignment="1">
      <alignment vertical="center"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0" fillId="0" borderId="25" xfId="0" applyFont="1" applyBorder="1" applyAlignment="1">
      <alignment wrapText="1"/>
    </xf>
    <xf numFmtId="0" fontId="10"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2" xfId="0" applyFont="1" applyFill="1" applyBorder="1" applyAlignment="1">
      <alignment wrapText="1"/>
    </xf>
    <xf numFmtId="164" fontId="6" fillId="3" borderId="1" xfId="5" applyNumberFormat="1" applyFont="1" applyFill="1" applyBorder="1"/>
    <xf numFmtId="0" fontId="6" fillId="2" borderId="1" xfId="0" applyFont="1" applyFill="1" applyBorder="1" applyAlignment="1">
      <alignment horizontal="center" wrapText="1"/>
    </xf>
    <xf numFmtId="49" fontId="5" fillId="3" borderId="3" xfId="0" applyNumberFormat="1" applyFont="1" applyFill="1" applyBorder="1" applyAlignment="1">
      <alignment horizontal="right"/>
    </xf>
    <xf numFmtId="0" fontId="17" fillId="0" borderId="11" xfId="0" applyFont="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5" fillId="0" borderId="4" xfId="0" applyFont="1" applyBorder="1" applyAlignment="1">
      <alignment horizontal="right"/>
    </xf>
    <xf numFmtId="3" fontId="6" fillId="3" borderId="4" xfId="0" applyNumberFormat="1" applyFont="1" applyFill="1" applyBorder="1" applyAlignment="1">
      <alignment horizontal="right"/>
    </xf>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0" fontId="25" fillId="2" borderId="22" xfId="0" applyFont="1" applyFill="1" applyBorder="1" applyAlignment="1">
      <alignment wrapText="1"/>
    </xf>
    <xf numFmtId="0" fontId="17" fillId="2" borderId="24" xfId="0" applyFont="1" applyFill="1" applyBorder="1"/>
    <xf numFmtId="0" fontId="10" fillId="2" borderId="19" xfId="0" applyFont="1" applyFill="1" applyBorder="1" applyAlignment="1">
      <alignment horizontal="left"/>
    </xf>
    <xf numFmtId="166" fontId="5" fillId="0" borderId="1" xfId="0" applyNumberFormat="1" applyFont="1" applyBorder="1" applyAlignment="1">
      <alignment wrapText="1"/>
    </xf>
    <xf numFmtId="166" fontId="5" fillId="0" borderId="1" xfId="0" applyNumberFormat="1" applyFont="1" applyBorder="1"/>
    <xf numFmtId="166" fontId="0" fillId="3" borderId="4" xfId="0" applyNumberFormat="1" applyFill="1" applyBorder="1"/>
    <xf numFmtId="0" fontId="0" fillId="0" borderId="0" xfId="0" applyAlignment="1">
      <alignment wrapText="1"/>
    </xf>
    <xf numFmtId="166" fontId="0" fillId="0" borderId="1" xfId="0" applyNumberFormat="1" applyBorder="1"/>
    <xf numFmtId="166" fontId="0" fillId="3" borderId="3" xfId="0" applyNumberFormat="1" applyFill="1" applyBorder="1"/>
    <xf numFmtId="166"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5" fillId="2" borderId="14" xfId="0" applyFont="1" applyFill="1" applyBorder="1" applyAlignment="1">
      <alignment wrapText="1"/>
    </xf>
    <xf numFmtId="0" fontId="6" fillId="3" borderId="11" xfId="0" applyFont="1" applyFill="1" applyBorder="1" applyAlignment="1">
      <alignment horizontal="center" wrapText="1"/>
    </xf>
    <xf numFmtId="166" fontId="6" fillId="3" borderId="1" xfId="0" applyNumberFormat="1" applyFont="1" applyFill="1" applyBorder="1" applyAlignment="1">
      <alignment wrapText="1"/>
    </xf>
    <xf numFmtId="0" fontId="5" fillId="0" borderId="11" xfId="0" applyFont="1" applyBorder="1" applyAlignment="1">
      <alignment horizontal="center" wrapText="1"/>
    </xf>
    <xf numFmtId="166" fontId="6" fillId="3" borderId="1" xfId="0" applyNumberFormat="1" applyFont="1" applyFill="1" applyBorder="1"/>
    <xf numFmtId="0" fontId="6" fillId="0" borderId="5"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22" fillId="6" borderId="26" xfId="0" applyFont="1" applyFill="1" applyBorder="1" applyAlignment="1">
      <alignment horizontal="center" vertical="center" wrapText="1"/>
    </xf>
    <xf numFmtId="0" fontId="23" fillId="0" borderId="0" xfId="0" applyFont="1" applyAlignment="1">
      <alignment horizontal="left" vertical="top" wrapText="1"/>
    </xf>
    <xf numFmtId="0" fontId="8" fillId="6" borderId="5" xfId="0" applyFont="1" applyFill="1" applyBorder="1" applyAlignment="1">
      <alignment horizontal="center" vertical="center" wrapText="1"/>
    </xf>
    <xf numFmtId="0" fontId="6" fillId="3" borderId="4" xfId="0" applyFont="1" applyFill="1" applyBorder="1"/>
    <xf numFmtId="0" fontId="13" fillId="0" borderId="0" xfId="0" applyFont="1"/>
    <xf numFmtId="0" fontId="7" fillId="2" borderId="23" xfId="0" applyFont="1" applyFill="1" applyBorder="1"/>
    <xf numFmtId="0" fontId="7" fillId="2" borderId="24" xfId="0" applyFont="1" applyFill="1" applyBorder="1"/>
    <xf numFmtId="0" fontId="7" fillId="0" borderId="3" xfId="0" applyFont="1" applyBorder="1"/>
    <xf numFmtId="0" fontId="5" fillId="0" borderId="0" xfId="0" applyFont="1" applyAlignment="1">
      <alignment horizontal="center"/>
    </xf>
    <xf numFmtId="0" fontId="15" fillId="0" borderId="0" xfId="0" applyFont="1"/>
    <xf numFmtId="165" fontId="5" fillId="0" borderId="11" xfId="0" applyNumberFormat="1" applyFont="1" applyBorder="1" applyAlignment="1">
      <alignment horizontal="center" wrapText="1"/>
    </xf>
    <xf numFmtId="165" fontId="5" fillId="0" borderId="1" xfId="0" applyNumberFormat="1" applyFont="1" applyBorder="1" applyAlignment="1">
      <alignment wrapText="1"/>
    </xf>
    <xf numFmtId="165" fontId="7" fillId="4" borderId="13" xfId="0" applyNumberFormat="1" applyFont="1" applyFill="1" applyBorder="1" applyAlignment="1">
      <alignment horizontal="right" wrapText="1"/>
    </xf>
    <xf numFmtId="165" fontId="0" fillId="0" borderId="0" xfId="0" applyNumberFormat="1"/>
    <xf numFmtId="165" fontId="5" fillId="0" borderId="1" xfId="0" applyNumberFormat="1" applyFont="1" applyBorder="1"/>
    <xf numFmtId="165" fontId="6" fillId="3" borderId="4" xfId="0" applyNumberFormat="1" applyFont="1" applyFill="1" applyBorder="1" applyAlignment="1">
      <alignment horizontal="center" wrapText="1"/>
    </xf>
    <xf numFmtId="165" fontId="7" fillId="2" borderId="16" xfId="0" applyNumberFormat="1" applyFont="1" applyFill="1" applyBorder="1" applyAlignment="1">
      <alignment horizontal="center"/>
    </xf>
    <xf numFmtId="165" fontId="6" fillId="3" borderId="3" xfId="0" applyNumberFormat="1" applyFont="1" applyFill="1" applyBorder="1" applyAlignment="1">
      <alignment wrapText="1"/>
    </xf>
    <xf numFmtId="165" fontId="6" fillId="3" borderId="3" xfId="0" applyNumberFormat="1" applyFont="1" applyFill="1" applyBorder="1"/>
    <xf numFmtId="165" fontId="0" fillId="0" borderId="0" xfId="0" applyNumberFormat="1" applyAlignment="1">
      <alignment horizontal="left"/>
    </xf>
    <xf numFmtId="165" fontId="0" fillId="0" borderId="0" xfId="0" applyNumberFormat="1" applyAlignment="1">
      <alignment horizontal="left" wrapText="1"/>
    </xf>
    <xf numFmtId="0" fontId="5" fillId="3" borderId="11" xfId="0" applyFont="1" applyFill="1" applyBorder="1" applyAlignment="1">
      <alignment horizontal="center"/>
    </xf>
    <xf numFmtId="0" fontId="10" fillId="0" borderId="0" xfId="0" applyFont="1" applyAlignment="1">
      <alignment horizontal="left" vertical="top" wrapText="1"/>
    </xf>
    <xf numFmtId="0" fontId="14" fillId="0" borderId="0" xfId="0" applyFont="1" applyAlignment="1">
      <alignment wrapText="1"/>
    </xf>
    <xf numFmtId="0" fontId="10" fillId="0" borderId="1" xfId="0" applyFont="1" applyBorder="1" applyAlignment="1">
      <alignment horizontal="right" wrapText="1"/>
    </xf>
    <xf numFmtId="0" fontId="10" fillId="3" borderId="3" xfId="0" applyFont="1" applyFill="1" applyBorder="1" applyAlignment="1">
      <alignment horizontal="center" wrapText="1"/>
    </xf>
    <xf numFmtId="0" fontId="10" fillId="0" borderId="11" xfId="0" applyFont="1" applyBorder="1" applyAlignment="1">
      <alignment horizontal="right" wrapText="1"/>
    </xf>
    <xf numFmtId="0" fontId="10" fillId="0" borderId="11" xfId="0" applyFont="1" applyBorder="1" applyAlignment="1">
      <alignment wrapText="1"/>
    </xf>
    <xf numFmtId="0" fontId="10" fillId="3" borderId="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17" fillId="0" borderId="1" xfId="0" applyFont="1" applyBorder="1" applyAlignment="1">
      <alignment horizontal="center"/>
    </xf>
    <xf numFmtId="0" fontId="25" fillId="2" borderId="30" xfId="0" applyFont="1" applyFill="1" applyBorder="1"/>
    <xf numFmtId="0" fontId="25" fillId="2" borderId="31" xfId="0" applyFont="1" applyFill="1" applyBorder="1"/>
    <xf numFmtId="0" fontId="25" fillId="2" borderId="17" xfId="0" applyFont="1" applyFill="1" applyBorder="1"/>
    <xf numFmtId="3" fontId="17" fillId="3" borderId="1" xfId="0" applyNumberFormat="1" applyFont="1" applyFill="1" applyBorder="1" applyAlignment="1">
      <alignment horizontal="right"/>
    </xf>
    <xf numFmtId="3" fontId="17" fillId="3" borderId="1" xfId="0" applyNumberFormat="1" applyFont="1" applyFill="1" applyBorder="1"/>
    <xf numFmtId="3" fontId="17" fillId="3" borderId="3" xfId="0" applyNumberFormat="1" applyFont="1" applyFill="1" applyBorder="1"/>
    <xf numFmtId="0" fontId="10" fillId="0" borderId="18" xfId="0" applyFont="1" applyBorder="1" applyAlignment="1">
      <alignment horizontal="center" wrapText="1"/>
    </xf>
    <xf numFmtId="0" fontId="17" fillId="2" borderId="23" xfId="0" applyFont="1" applyFill="1" applyBorder="1"/>
    <xf numFmtId="0" fontId="10" fillId="2" borderId="63" xfId="0" applyFont="1" applyFill="1" applyBorder="1" applyAlignment="1">
      <alignment wrapText="1"/>
    </xf>
    <xf numFmtId="0" fontId="17" fillId="2" borderId="63" xfId="0" applyFont="1" applyFill="1" applyBorder="1" applyAlignment="1">
      <alignment horizontal="right"/>
    </xf>
    <xf numFmtId="0" fontId="10" fillId="0" borderId="3" xfId="0" applyFont="1" applyBorder="1" applyAlignment="1">
      <alignment horizontal="center" wrapText="1"/>
    </xf>
    <xf numFmtId="0" fontId="10" fillId="0" borderId="1" xfId="1" applyFont="1" applyBorder="1" applyAlignment="1">
      <alignment horizontal="center" wrapText="1"/>
    </xf>
    <xf numFmtId="0" fontId="15"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10" fillId="0" borderId="30"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 xfId="0" applyFont="1" applyBorder="1" applyAlignment="1">
      <alignment horizontal="center" wrapText="1"/>
    </xf>
    <xf numFmtId="0" fontId="25" fillId="0" borderId="5" xfId="0" applyFont="1" applyBorder="1"/>
    <xf numFmtId="0" fontId="10" fillId="0" borderId="5" xfId="0" applyFont="1" applyBorder="1" applyAlignment="1">
      <alignment horizontal="center" wrapText="1"/>
    </xf>
    <xf numFmtId="0" fontId="10" fillId="0" borderId="0" xfId="0" applyFont="1" applyAlignment="1">
      <alignment wrapText="1"/>
    </xf>
    <xf numFmtId="0" fontId="10" fillId="3" borderId="11" xfId="0" applyFont="1" applyFill="1" applyBorder="1" applyAlignment="1">
      <alignment wrapText="1"/>
    </xf>
    <xf numFmtId="0" fontId="33" fillId="0" borderId="0" xfId="0" applyFont="1"/>
    <xf numFmtId="0" fontId="10" fillId="4" borderId="47" xfId="0" applyFont="1" applyFill="1" applyBorder="1" applyAlignment="1">
      <alignment wrapText="1"/>
    </xf>
    <xf numFmtId="0" fontId="25" fillId="0" borderId="0" xfId="0" applyFont="1"/>
    <xf numFmtId="0" fontId="10" fillId="4" borderId="57" xfId="0" applyFont="1" applyFill="1" applyBorder="1" applyAlignment="1">
      <alignment wrapText="1"/>
    </xf>
    <xf numFmtId="0" fontId="10" fillId="0" borderId="30" xfId="0" applyFont="1" applyBorder="1" applyAlignment="1">
      <alignment horizontal="center" wrapText="1"/>
    </xf>
    <xf numFmtId="0" fontId="17" fillId="0" borderId="51" xfId="0" applyFont="1" applyBorder="1"/>
    <xf numFmtId="0" fontId="10" fillId="3" borderId="47" xfId="0" applyFont="1" applyFill="1" applyBorder="1" applyAlignment="1">
      <alignment wrapText="1"/>
    </xf>
    <xf numFmtId="0" fontId="10" fillId="3" borderId="49" xfId="0" applyFont="1" applyFill="1" applyBorder="1" applyAlignment="1">
      <alignment wrapText="1"/>
    </xf>
    <xf numFmtId="0" fontId="10" fillId="3" borderId="12" xfId="0" applyFont="1" applyFill="1" applyBorder="1" applyAlignment="1">
      <alignment wrapText="1"/>
    </xf>
    <xf numFmtId="0" fontId="10" fillId="3" borderId="48" xfId="0" applyFont="1" applyFill="1" applyBorder="1" applyAlignment="1">
      <alignment wrapText="1"/>
    </xf>
    <xf numFmtId="0" fontId="25"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3" borderId="49" xfId="0" applyFont="1" applyFill="1" applyBorder="1"/>
    <xf numFmtId="0" fontId="17" fillId="0" borderId="51" xfId="0" applyFont="1" applyBorder="1" applyAlignment="1">
      <alignment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11"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17" fontId="11" fillId="2" borderId="1" xfId="0" applyNumberFormat="1" applyFont="1" applyFill="1" applyBorder="1" applyAlignment="1">
      <alignment horizontal="left" vertical="top" wrapText="1"/>
    </xf>
    <xf numFmtId="0" fontId="23" fillId="3" borderId="1" xfId="0" applyFont="1" applyFill="1" applyBorder="1" applyAlignment="1">
      <alignment horizontal="left" vertical="top" wrapText="1"/>
    </xf>
    <xf numFmtId="0" fontId="23" fillId="0" borderId="1" xfId="0" applyFont="1" applyBorder="1" applyAlignment="1">
      <alignment horizontal="left" vertical="top" wrapText="1"/>
    </xf>
    <xf numFmtId="0" fontId="15" fillId="0" borderId="4" xfId="0" applyFont="1" applyBorder="1" applyAlignment="1">
      <alignment horizontal="right" wrapText="1"/>
    </xf>
    <xf numFmtId="0" fontId="15" fillId="0" borderId="9" xfId="0" applyFont="1" applyBorder="1" applyAlignment="1">
      <alignment horizontal="right" wrapText="1"/>
    </xf>
    <xf numFmtId="0" fontId="7" fillId="4" borderId="1" xfId="0" applyFont="1" applyFill="1" applyBorder="1" applyAlignment="1">
      <alignment horizontal="right"/>
    </xf>
    <xf numFmtId="0" fontId="7" fillId="0" borderId="5" xfId="0" applyFont="1" applyBorder="1" applyAlignment="1">
      <alignment horizontal="right"/>
    </xf>
    <xf numFmtId="0" fontId="5" fillId="4" borderId="5" xfId="0" applyFont="1" applyFill="1" applyBorder="1"/>
    <xf numFmtId="0" fontId="5" fillId="0" borderId="1" xfId="0" applyFont="1" applyFill="1" applyBorder="1"/>
    <xf numFmtId="167" fontId="36" fillId="7" borderId="69" xfId="0" applyNumberFormat="1" applyFont="1" applyFill="1" applyBorder="1"/>
    <xf numFmtId="167" fontId="36" fillId="7" borderId="69" xfId="0" applyNumberFormat="1" applyFont="1" applyFill="1" applyBorder="1" applyAlignment="1"/>
    <xf numFmtId="167" fontId="36" fillId="7" borderId="70" xfId="0" applyNumberFormat="1" applyFont="1" applyFill="1" applyBorder="1"/>
    <xf numFmtId="0" fontId="7" fillId="2" borderId="35" xfId="0" applyFont="1" applyFill="1" applyBorder="1" applyAlignment="1">
      <alignment wrapText="1"/>
    </xf>
    <xf numFmtId="0" fontId="17" fillId="0" borderId="56" xfId="0" applyFont="1" applyBorder="1" applyAlignment="1">
      <alignment wrapText="1"/>
    </xf>
    <xf numFmtId="167" fontId="36" fillId="0" borderId="71" xfId="0" applyNumberFormat="1" applyFont="1" applyBorder="1"/>
    <xf numFmtId="167" fontId="36" fillId="0" borderId="71" xfId="0" applyNumberFormat="1" applyFont="1" applyBorder="1" applyAlignment="1"/>
    <xf numFmtId="167" fontId="36" fillId="0" borderId="72" xfId="0" applyNumberFormat="1" applyFont="1" applyBorder="1"/>
    <xf numFmtId="0" fontId="37" fillId="0" borderId="73" xfId="0" applyFont="1" applyBorder="1"/>
    <xf numFmtId="0" fontId="37" fillId="0" borderId="8" xfId="0" applyFont="1" applyBorder="1"/>
    <xf numFmtId="0" fontId="37" fillId="0" borderId="37" xfId="0" applyFont="1" applyBorder="1"/>
    <xf numFmtId="0" fontId="10" fillId="4" borderId="19" xfId="0" applyFont="1" applyFill="1" applyBorder="1" applyAlignment="1">
      <alignment wrapText="1"/>
    </xf>
    <xf numFmtId="0" fontId="10" fillId="4" borderId="74" xfId="0" applyFont="1" applyFill="1" applyBorder="1" applyAlignment="1">
      <alignment wrapText="1"/>
    </xf>
    <xf numFmtId="0" fontId="17" fillId="0" borderId="74" xfId="0" applyFont="1" applyBorder="1"/>
    <xf numFmtId="0" fontId="5" fillId="0" borderId="15" xfId="0" applyFont="1" applyFill="1" applyBorder="1"/>
    <xf numFmtId="0" fontId="6" fillId="8" borderId="1" xfId="0" applyFont="1" applyFill="1" applyBorder="1" applyAlignment="1">
      <alignment horizontal="right" wrapText="1"/>
    </xf>
    <xf numFmtId="0" fontId="10" fillId="4" borderId="16" xfId="0" applyFont="1" applyFill="1" applyBorder="1" applyAlignment="1">
      <alignment horizontal="center" wrapText="1"/>
    </xf>
    <xf numFmtId="0" fontId="10" fillId="4" borderId="5" xfId="0" applyFont="1" applyFill="1" applyBorder="1" applyAlignment="1">
      <alignment wrapText="1"/>
    </xf>
    <xf numFmtId="0" fontId="17" fillId="4" borderId="0" xfId="0" applyFont="1" applyFill="1" applyAlignment="1">
      <alignment wrapText="1"/>
    </xf>
    <xf numFmtId="0" fontId="10" fillId="4" borderId="32" xfId="0" applyFont="1" applyFill="1" applyBorder="1" applyAlignment="1">
      <alignment horizontal="center" wrapText="1"/>
    </xf>
    <xf numFmtId="0" fontId="10" fillId="4" borderId="26" xfId="0" applyFont="1" applyFill="1" applyBorder="1" applyAlignment="1">
      <alignment wrapText="1"/>
    </xf>
    <xf numFmtId="0" fontId="10" fillId="4" borderId="15" xfId="0" applyFont="1" applyFill="1" applyBorder="1" applyAlignment="1">
      <alignment horizontal="center" wrapText="1"/>
    </xf>
    <xf numFmtId="0" fontId="10" fillId="4" borderId="1" xfId="0" applyFont="1" applyFill="1" applyBorder="1" applyAlignment="1">
      <alignment wrapText="1"/>
    </xf>
    <xf numFmtId="0" fontId="6" fillId="4" borderId="1" xfId="0" applyFont="1" applyFill="1" applyBorder="1" applyAlignment="1">
      <alignment horizontal="right" wrapText="1"/>
    </xf>
    <xf numFmtId="0" fontId="6" fillId="4" borderId="3" xfId="0" applyFont="1" applyFill="1" applyBorder="1" applyAlignment="1">
      <alignment horizontal="right"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3" fillId="0" borderId="5" xfId="0" applyFont="1" applyBorder="1" applyAlignment="1">
      <alignment horizontal="left" vertical="top" wrapText="1"/>
    </xf>
    <xf numFmtId="0" fontId="23"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5" fillId="2" borderId="34" xfId="0" applyFont="1" applyFill="1" applyBorder="1" applyAlignment="1">
      <alignment horizontal="center"/>
    </xf>
    <xf numFmtId="0" fontId="25" fillId="2" borderId="28" xfId="0" applyFont="1" applyFill="1" applyBorder="1" applyAlignment="1">
      <alignment horizontal="center"/>
    </xf>
    <xf numFmtId="0" fontId="25" fillId="2" borderId="29" xfId="0" applyFont="1" applyFill="1" applyBorder="1" applyAlignment="1">
      <alignment horizontal="center"/>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5" xfId="0" applyFont="1" applyBorder="1" applyAlignment="1">
      <alignment horizontal="center" wrapText="1"/>
    </xf>
    <xf numFmtId="0" fontId="15" fillId="0" borderId="26" xfId="0" applyFont="1" applyBorder="1"/>
    <xf numFmtId="0" fontId="10" fillId="0" borderId="26" xfId="0" applyFont="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19"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7"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5" fillId="0" borderId="0" xfId="0" applyFont="1" applyAlignment="1">
      <alignment horizontal="left"/>
    </xf>
    <xf numFmtId="0" fontId="19"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5" fillId="0" borderId="0" xfId="0" applyFont="1" applyAlignment="1">
      <alignment horizontal="left" wrapText="1"/>
    </xf>
    <xf numFmtId="0" fontId="8" fillId="6" borderId="59" xfId="0" applyFont="1" applyFill="1" applyBorder="1" applyAlignment="1">
      <alignment horizontal="center" vertical="center"/>
    </xf>
    <xf numFmtId="0" fontId="8" fillId="6" borderId="60" xfId="0" applyFont="1" applyFill="1" applyBorder="1" applyAlignment="1">
      <alignment horizontal="center" vertical="center"/>
    </xf>
    <xf numFmtId="0" fontId="8" fillId="6" borderId="61" xfId="0" applyFont="1" applyFill="1" applyBorder="1" applyAlignment="1">
      <alignment horizontal="center" vertical="center"/>
    </xf>
    <xf numFmtId="0" fontId="6" fillId="0" borderId="23" xfId="0" applyFont="1" applyBorder="1" applyAlignment="1">
      <alignment horizontal="center" wrapText="1"/>
    </xf>
    <xf numFmtId="0" fontId="6" fillId="3" borderId="43" xfId="0" applyFont="1" applyFill="1" applyBorder="1" applyAlignment="1">
      <alignment horizontal="center" wrapText="1"/>
    </xf>
    <xf numFmtId="0" fontId="6" fillId="3" borderId="39" xfId="0" applyFont="1" applyFill="1" applyBorder="1" applyAlignment="1">
      <alignment horizontal="center" wrapText="1"/>
    </xf>
    <xf numFmtId="0" fontId="17" fillId="0" borderId="0" xfId="0" applyFont="1" applyAlignment="1">
      <alignment horizontal="left"/>
    </xf>
    <xf numFmtId="0" fontId="2" fillId="6" borderId="53"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5" fillId="0" borderId="0" xfId="0" applyFont="1" applyAlignment="1">
      <alignment horizontal="left" vertical="top"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left" wrapText="1"/>
    </xf>
    <xf numFmtId="0" fontId="6" fillId="0" borderId="37" xfId="0" applyFont="1" applyBorder="1" applyAlignment="1">
      <alignment horizontal="left" wrapText="1"/>
    </xf>
    <xf numFmtId="0" fontId="6" fillId="0" borderId="64" xfId="0" applyFont="1" applyBorder="1" applyAlignment="1">
      <alignment horizontal="left" wrapText="1"/>
    </xf>
    <xf numFmtId="0" fontId="6" fillId="0" borderId="65" xfId="0" applyFont="1" applyBorder="1" applyAlignment="1">
      <alignment horizontal="left" wrapText="1"/>
    </xf>
    <xf numFmtId="0" fontId="10" fillId="0" borderId="0" xfId="0" applyFont="1" applyAlignment="1">
      <alignment horizontal="left" vertical="top" wrapText="1"/>
    </xf>
    <xf numFmtId="0" fontId="19" fillId="6" borderId="56"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67" xfId="0" applyFont="1" applyFill="1" applyBorder="1" applyAlignment="1">
      <alignment horizontal="center" vertical="center"/>
    </xf>
    <xf numFmtId="0" fontId="8" fillId="6" borderId="45" xfId="0" applyFont="1" applyFill="1" applyBorder="1" applyAlignment="1">
      <alignment horizontal="center" vertical="center"/>
    </xf>
    <xf numFmtId="0" fontId="6" fillId="0" borderId="38"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7" fillId="0" borderId="0" xfId="0" applyFont="1" applyAlignment="1">
      <alignment horizontal="left" vertical="top" wrapText="1"/>
    </xf>
    <xf numFmtId="0" fontId="6" fillId="0" borderId="35" xfId="0" applyFont="1" applyBorder="1" applyAlignment="1">
      <alignment horizontal="left" wrapText="1"/>
    </xf>
    <xf numFmtId="0" fontId="17" fillId="0" borderId="0" xfId="0" applyFont="1" applyAlignment="1">
      <alignment horizontal="left" vertical="top"/>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68" xfId="0" applyFont="1" applyBorder="1" applyAlignment="1">
      <alignment horizontal="center" wrapText="1"/>
    </xf>
    <xf numFmtId="0" fontId="19" fillId="6" borderId="40"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43" xfId="0" applyFont="1" applyFill="1" applyBorder="1" applyAlignment="1">
      <alignment horizontal="center" vertical="center"/>
    </xf>
    <xf numFmtId="0" fontId="6" fillId="0" borderId="42" xfId="0" applyFont="1" applyBorder="1" applyAlignment="1">
      <alignment horizontal="center" wrapText="1"/>
    </xf>
    <xf numFmtId="0" fontId="6" fillId="0" borderId="66"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0" fillId="0" borderId="1" xfId="0" applyFont="1" applyBorder="1" applyAlignment="1">
      <alignment horizontal="center" wrapText="1"/>
    </xf>
    <xf numFmtId="0" fontId="6" fillId="0" borderId="40" xfId="0" applyFont="1" applyBorder="1" applyAlignment="1">
      <alignment horizontal="left" wrapText="1"/>
    </xf>
    <xf numFmtId="0" fontId="5" fillId="0" borderId="0" xfId="0" applyFont="1" applyAlignment="1">
      <alignment horizontal="left" vertical="top"/>
    </xf>
    <xf numFmtId="0" fontId="19" fillId="6" borderId="28"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6" fillId="0" borderId="25" xfId="0" applyFont="1" applyBorder="1" applyAlignment="1">
      <alignment horizontal="center" wrapText="1"/>
    </xf>
    <xf numFmtId="0" fontId="6" fillId="2" borderId="1"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4" borderId="1" xfId="0" applyFont="1" applyFill="1" applyBorder="1" applyAlignment="1">
      <alignment horizontal="center" wrapText="1"/>
    </xf>
    <xf numFmtId="0" fontId="10" fillId="0" borderId="35" xfId="0" applyFont="1" applyBorder="1" applyAlignment="1">
      <alignment horizontal="left" wrapText="1"/>
    </xf>
    <xf numFmtId="0" fontId="10" fillId="0" borderId="19" xfId="0" applyFont="1" applyBorder="1" applyAlignment="1">
      <alignment horizontal="left" wrapText="1"/>
    </xf>
    <xf numFmtId="0" fontId="10" fillId="0" borderId="38" xfId="0" applyFont="1" applyBorder="1" applyAlignment="1">
      <alignment horizontal="center" wrapText="1"/>
    </xf>
    <xf numFmtId="0" fontId="10" fillId="0" borderId="18" xfId="0" applyFont="1" applyBorder="1" applyAlignment="1">
      <alignment horizontal="center" wrapText="1"/>
    </xf>
    <xf numFmtId="0" fontId="10" fillId="0" borderId="0" xfId="0" applyFont="1" applyAlignment="1">
      <alignment horizontal="left" wrapText="1"/>
    </xf>
    <xf numFmtId="0" fontId="10" fillId="0" borderId="39" xfId="0" applyFont="1" applyBorder="1" applyAlignment="1">
      <alignment horizontal="center" wrapText="1"/>
    </xf>
    <xf numFmtId="0" fontId="10" fillId="0" borderId="20" xfId="0" applyFont="1" applyBorder="1" applyAlignment="1">
      <alignment horizontal="center" wrapText="1"/>
    </xf>
    <xf numFmtId="0" fontId="6" fillId="0" borderId="3" xfId="0" applyFont="1" applyBorder="1" applyAlignment="1">
      <alignment horizontal="center" wrapText="1"/>
    </xf>
    <xf numFmtId="0" fontId="10" fillId="0" borderId="25" xfId="0" applyFont="1" applyBorder="1" applyAlignment="1">
      <alignment horizontal="center" wrapText="1"/>
    </xf>
    <xf numFmtId="0" fontId="19"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24" fillId="6" borderId="53" xfId="0" applyFont="1" applyFill="1" applyBorder="1" applyAlignment="1">
      <alignment horizontal="center" vertical="center" wrapText="1"/>
    </xf>
    <xf numFmtId="0" fontId="19" fillId="6" borderId="46"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0" fillId="0" borderId="7" xfId="0" applyFont="1" applyBorder="1" applyAlignment="1">
      <alignment horizontal="center" wrapText="1"/>
    </xf>
    <xf numFmtId="0" fontId="10" fillId="0" borderId="14" xfId="0" applyFont="1" applyBorder="1" applyAlignment="1">
      <alignment horizontal="center" wrapText="1"/>
    </xf>
    <xf numFmtId="0" fontId="10" fillId="0" borderId="9" xfId="0" applyFont="1" applyBorder="1" applyAlignment="1">
      <alignment horizontal="center" wrapText="1"/>
    </xf>
    <xf numFmtId="0" fontId="10" fillId="0" borderId="16" xfId="0" applyFont="1" applyBorder="1" applyAlignment="1">
      <alignment horizontal="center" wrapText="1"/>
    </xf>
    <xf numFmtId="0" fontId="25" fillId="0" borderId="58" xfId="0" applyFont="1" applyBorder="1" applyAlignment="1">
      <alignment horizontal="center" wrapText="1"/>
    </xf>
    <xf numFmtId="0" fontId="25" fillId="0" borderId="52" xfId="0" applyFont="1" applyBorder="1" applyAlignment="1">
      <alignment horizontal="center" wrapText="1"/>
    </xf>
    <xf numFmtId="0" fontId="10" fillId="0" borderId="33" xfId="0" applyFont="1" applyBorder="1" applyAlignment="1">
      <alignment horizontal="center" wrapText="1"/>
    </xf>
    <xf numFmtId="0" fontId="10" fillId="0" borderId="6" xfId="0" applyFont="1" applyBorder="1" applyAlignment="1">
      <alignment horizontal="center" wrapText="1"/>
    </xf>
    <xf numFmtId="0" fontId="7" fillId="2" borderId="15"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6"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6" xfId="0" applyFont="1" applyBorder="1" applyAlignment="1">
      <alignment horizontal="center" vertical="center" wrapText="1"/>
    </xf>
    <xf numFmtId="0" fontId="26"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19"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7"/>
  <sheetViews>
    <sheetView topLeftCell="A28" zoomScaleNormal="100" workbookViewId="0">
      <selection activeCell="B23" sqref="B23"/>
    </sheetView>
  </sheetViews>
  <sheetFormatPr defaultColWidth="9.1796875" defaultRowHeight="14.5" x14ac:dyDescent="0.35"/>
  <cols>
    <col min="1" max="1" width="35.1796875" style="72" customWidth="1"/>
    <col min="2" max="2" width="153.36328125" style="71" customWidth="1"/>
  </cols>
  <sheetData>
    <row r="1" spans="1:2" ht="45" customHeight="1" x14ac:dyDescent="0.35">
      <c r="A1" s="311" t="s">
        <v>446</v>
      </c>
      <c r="B1" s="312"/>
    </row>
    <row r="2" spans="1:2" ht="15" customHeight="1" x14ac:dyDescent="0.35">
      <c r="A2" s="191"/>
      <c r="B2" s="191"/>
    </row>
    <row r="3" spans="1:2" ht="20.149999999999999" customHeight="1" x14ac:dyDescent="0.35">
      <c r="A3" s="192" t="s">
        <v>116</v>
      </c>
      <c r="B3" s="190"/>
    </row>
    <row r="4" spans="1:2" ht="30" customHeight="1" x14ac:dyDescent="0.35">
      <c r="A4" s="313" t="s">
        <v>136</v>
      </c>
      <c r="B4" s="314"/>
    </row>
    <row r="5" spans="1:2" ht="30" customHeight="1" x14ac:dyDescent="0.35">
      <c r="A5" s="308" t="s">
        <v>117</v>
      </c>
      <c r="B5" s="309"/>
    </row>
    <row r="6" spans="1:2" ht="15" customHeight="1" x14ac:dyDescent="0.35">
      <c r="A6" s="308" t="s">
        <v>118</v>
      </c>
      <c r="B6" s="309"/>
    </row>
    <row r="7" spans="1:2" ht="30.75" customHeight="1" x14ac:dyDescent="0.35">
      <c r="A7" s="308" t="s">
        <v>447</v>
      </c>
      <c r="B7" s="309"/>
    </row>
    <row r="8" spans="1:2" ht="15" customHeight="1" x14ac:dyDescent="0.35">
      <c r="A8" s="308" t="s">
        <v>471</v>
      </c>
      <c r="B8" s="309"/>
    </row>
    <row r="9" spans="1:2" ht="15" customHeight="1" x14ac:dyDescent="0.35">
      <c r="A9" s="308" t="s">
        <v>449</v>
      </c>
      <c r="B9" s="309"/>
    </row>
    <row r="10" spans="1:2" ht="15" customHeight="1" x14ac:dyDescent="0.35">
      <c r="A10" s="310"/>
      <c r="B10" s="310"/>
    </row>
    <row r="11" spans="1:2" ht="18.5" x14ac:dyDescent="0.35">
      <c r="A11" s="140" t="s">
        <v>579</v>
      </c>
      <c r="B11" s="140" t="s">
        <v>75</v>
      </c>
    </row>
    <row r="12" spans="1:2" ht="49.5" customHeight="1" x14ac:dyDescent="0.35">
      <c r="A12" s="62" t="s">
        <v>570</v>
      </c>
      <c r="B12" s="69" t="s">
        <v>519</v>
      </c>
    </row>
    <row r="13" spans="1:2" ht="43.5" x14ac:dyDescent="0.35">
      <c r="A13" s="60" t="s">
        <v>571</v>
      </c>
      <c r="B13" s="61" t="s">
        <v>520</v>
      </c>
    </row>
    <row r="14" spans="1:2" ht="92.25" customHeight="1" x14ac:dyDescent="0.35">
      <c r="A14" s="62" t="s">
        <v>572</v>
      </c>
      <c r="B14" s="69" t="s">
        <v>468</v>
      </c>
    </row>
    <row r="15" spans="1:2" ht="101.5" x14ac:dyDescent="0.35">
      <c r="A15" s="60" t="s">
        <v>573</v>
      </c>
      <c r="B15" s="70" t="s">
        <v>521</v>
      </c>
    </row>
    <row r="16" spans="1:2" ht="58" x14ac:dyDescent="0.35">
      <c r="A16" s="62" t="s">
        <v>574</v>
      </c>
      <c r="B16" s="69" t="s">
        <v>522</v>
      </c>
    </row>
    <row r="17" spans="1:2" s="199" customFormat="1" ht="43.5" x14ac:dyDescent="0.35">
      <c r="A17" s="275" t="s">
        <v>575</v>
      </c>
      <c r="B17" s="269" t="s">
        <v>559</v>
      </c>
    </row>
    <row r="18" spans="1:2" s="199" customFormat="1" ht="43.5" x14ac:dyDescent="0.35">
      <c r="A18" s="276" t="s">
        <v>576</v>
      </c>
      <c r="B18" s="268" t="s">
        <v>523</v>
      </c>
    </row>
    <row r="19" spans="1:2" s="199" customFormat="1" ht="58" x14ac:dyDescent="0.35">
      <c r="A19" s="275" t="s">
        <v>577</v>
      </c>
      <c r="B19" s="269" t="s">
        <v>567</v>
      </c>
    </row>
    <row r="20" spans="1:2" ht="43.5" x14ac:dyDescent="0.35">
      <c r="A20" s="62" t="s">
        <v>578</v>
      </c>
      <c r="B20" s="69" t="s">
        <v>524</v>
      </c>
    </row>
    <row r="21" spans="1:2" ht="63.75" customHeight="1" x14ac:dyDescent="0.35">
      <c r="A21" s="60" t="s">
        <v>410</v>
      </c>
      <c r="B21" s="70" t="s">
        <v>525</v>
      </c>
    </row>
    <row r="22" spans="1:2" ht="78" customHeight="1" x14ac:dyDescent="0.35">
      <c r="A22" s="62" t="s">
        <v>411</v>
      </c>
      <c r="B22" s="69" t="s">
        <v>595</v>
      </c>
    </row>
    <row r="23" spans="1:2" ht="47.25" customHeight="1" x14ac:dyDescent="0.35">
      <c r="A23" s="60" t="s">
        <v>394</v>
      </c>
      <c r="B23" s="70" t="s">
        <v>469</v>
      </c>
    </row>
    <row r="24" spans="1:2" ht="72.5" x14ac:dyDescent="0.35">
      <c r="A24" s="272" t="s">
        <v>412</v>
      </c>
      <c r="B24" s="273" t="s">
        <v>526</v>
      </c>
    </row>
    <row r="25" spans="1:2" ht="152.25" customHeight="1" x14ac:dyDescent="0.35">
      <c r="A25" s="270" t="s">
        <v>413</v>
      </c>
      <c r="B25" s="271" t="s">
        <v>580</v>
      </c>
    </row>
    <row r="26" spans="1:2" s="199" customFormat="1" ht="61.5" customHeight="1" x14ac:dyDescent="0.35">
      <c r="A26" s="272" t="s">
        <v>467</v>
      </c>
      <c r="B26" s="273" t="s">
        <v>581</v>
      </c>
    </row>
    <row r="27" spans="1:2" s="199" customFormat="1" ht="43.5" x14ac:dyDescent="0.35">
      <c r="A27" s="270" t="s">
        <v>533</v>
      </c>
      <c r="B27" s="271" t="s">
        <v>527</v>
      </c>
    </row>
    <row r="28" spans="1:2" ht="72.5" x14ac:dyDescent="0.35">
      <c r="A28" s="272" t="s">
        <v>448</v>
      </c>
      <c r="B28" s="273" t="s">
        <v>498</v>
      </c>
    </row>
    <row r="29" spans="1:2" ht="72.5" x14ac:dyDescent="0.35">
      <c r="A29" s="274" t="s">
        <v>439</v>
      </c>
      <c r="B29" s="271" t="s">
        <v>553</v>
      </c>
    </row>
    <row r="30" spans="1:2" s="199" customFormat="1" ht="47.25" customHeight="1" x14ac:dyDescent="0.35">
      <c r="A30" s="272" t="s">
        <v>481</v>
      </c>
      <c r="B30" s="273" t="s">
        <v>582</v>
      </c>
    </row>
    <row r="31" spans="1:2" ht="101.5" x14ac:dyDescent="0.35">
      <c r="A31" s="270" t="s">
        <v>440</v>
      </c>
      <c r="B31" s="271" t="s">
        <v>470</v>
      </c>
    </row>
    <row r="32" spans="1:2" ht="76.5" customHeight="1" x14ac:dyDescent="0.35">
      <c r="A32" s="272" t="s">
        <v>416</v>
      </c>
      <c r="B32" s="273" t="s">
        <v>495</v>
      </c>
    </row>
    <row r="33" spans="1:2" s="199" customFormat="1" ht="91.5" customHeight="1" x14ac:dyDescent="0.35">
      <c r="A33" s="270" t="s">
        <v>417</v>
      </c>
      <c r="B33" s="271" t="s">
        <v>554</v>
      </c>
    </row>
    <row r="34" spans="1:2" s="199" customFormat="1" ht="43.5" x14ac:dyDescent="0.35">
      <c r="A34" s="272" t="s">
        <v>496</v>
      </c>
      <c r="B34" s="273" t="s">
        <v>566</v>
      </c>
    </row>
    <row r="35" spans="1:2" s="199" customFormat="1" ht="58" x14ac:dyDescent="0.35">
      <c r="A35" s="270" t="s">
        <v>418</v>
      </c>
      <c r="B35" s="271" t="s">
        <v>555</v>
      </c>
    </row>
    <row r="36" spans="1:2" s="199" customFormat="1" ht="58" x14ac:dyDescent="0.35">
      <c r="A36" s="272" t="s">
        <v>419</v>
      </c>
      <c r="B36" s="273" t="s">
        <v>146</v>
      </c>
    </row>
    <row r="37" spans="1:2" s="199" customFormat="1" ht="58" x14ac:dyDescent="0.35">
      <c r="A37" s="270" t="s">
        <v>466</v>
      </c>
      <c r="B37" s="271" t="s">
        <v>425</v>
      </c>
    </row>
    <row r="38" spans="1:2" s="199" customFormat="1" ht="77.25" customHeight="1" x14ac:dyDescent="0.35">
      <c r="A38" s="272" t="s">
        <v>420</v>
      </c>
      <c r="B38" s="273" t="s">
        <v>583</v>
      </c>
    </row>
    <row r="39" spans="1:2" s="199" customFormat="1" ht="30" customHeight="1" x14ac:dyDescent="0.35">
      <c r="A39" s="270" t="s">
        <v>414</v>
      </c>
      <c r="B39" s="271" t="s">
        <v>556</v>
      </c>
    </row>
    <row r="40" spans="1:2" s="199" customFormat="1" ht="65.25" customHeight="1" x14ac:dyDescent="0.35">
      <c r="A40" s="272" t="s">
        <v>415</v>
      </c>
      <c r="B40" s="273" t="s">
        <v>434</v>
      </c>
    </row>
    <row r="41" spans="1:2" ht="87" x14ac:dyDescent="0.35">
      <c r="A41" s="270" t="s">
        <v>601</v>
      </c>
      <c r="B41" s="271" t="s">
        <v>602</v>
      </c>
    </row>
    <row r="42" spans="1:2" x14ac:dyDescent="0.35">
      <c r="A42"/>
      <c r="B42"/>
    </row>
    <row r="43" spans="1:2" x14ac:dyDescent="0.35">
      <c r="A43"/>
      <c r="B43"/>
    </row>
    <row r="44" spans="1:2" x14ac:dyDescent="0.35">
      <c r="A44"/>
      <c r="B44"/>
    </row>
    <row r="45" spans="1:2" x14ac:dyDescent="0.35">
      <c r="A45"/>
      <c r="B45"/>
    </row>
    <row r="46" spans="1:2" x14ac:dyDescent="0.35">
      <c r="A46"/>
      <c r="B46"/>
    </row>
    <row r="47" spans="1:2" x14ac:dyDescent="0.35">
      <c r="A47"/>
      <c r="B4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workbookViewId="0">
      <selection activeCell="I19" sqref="I19"/>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36328125" style="1" customWidth="1"/>
    <col min="7" max="7" width="8.7265625" style="1" customWidth="1"/>
    <col min="8" max="8" width="7" style="1" customWidth="1"/>
    <col min="9" max="16384" width="9.1796875" style="1"/>
  </cols>
  <sheetData>
    <row r="1" spans="1:11" ht="33.75" customHeight="1" x14ac:dyDescent="0.3">
      <c r="A1" s="358" t="s">
        <v>389</v>
      </c>
      <c r="B1" s="359"/>
      <c r="C1" s="359"/>
      <c r="D1" s="359"/>
      <c r="E1" s="359"/>
      <c r="F1" s="359"/>
      <c r="G1" s="359"/>
      <c r="H1" s="359"/>
      <c r="I1" s="359"/>
      <c r="J1" s="359"/>
      <c r="K1" s="343"/>
    </row>
    <row r="2" spans="1:11" s="4" customFormat="1" ht="38.25" customHeight="1" x14ac:dyDescent="0.3">
      <c r="A2" s="13" t="s">
        <v>603</v>
      </c>
      <c r="B2" s="7"/>
      <c r="C2" s="335" t="s">
        <v>0</v>
      </c>
      <c r="D2" s="335"/>
      <c r="E2" s="335" t="s">
        <v>2</v>
      </c>
      <c r="F2" s="335"/>
      <c r="G2" s="335" t="s">
        <v>1</v>
      </c>
      <c r="H2" s="335"/>
      <c r="I2" s="336" t="s">
        <v>3</v>
      </c>
      <c r="J2" s="337"/>
      <c r="K2" s="41" t="s">
        <v>4</v>
      </c>
    </row>
    <row r="3" spans="1:11" s="4" customFormat="1" ht="13.5" customHeight="1" thickBot="1" x14ac:dyDescent="0.35">
      <c r="A3" s="40"/>
      <c r="B3" s="43"/>
      <c r="C3" s="44" t="s">
        <v>7</v>
      </c>
      <c r="D3" s="44" t="s">
        <v>8</v>
      </c>
      <c r="E3" s="44" t="s">
        <v>7</v>
      </c>
      <c r="F3" s="44" t="s">
        <v>8</v>
      </c>
      <c r="G3" s="44" t="s">
        <v>7</v>
      </c>
      <c r="H3" s="44" t="s">
        <v>8</v>
      </c>
      <c r="I3" s="44" t="s">
        <v>7</v>
      </c>
      <c r="J3" s="44" t="s">
        <v>8</v>
      </c>
      <c r="K3" s="38"/>
    </row>
    <row r="4" spans="1:11" s="5" customFormat="1" x14ac:dyDescent="0.3">
      <c r="A4" s="82" t="s">
        <v>604</v>
      </c>
      <c r="B4" s="42"/>
      <c r="C4" s="329"/>
      <c r="D4" s="330"/>
      <c r="E4" s="330"/>
      <c r="F4" s="330"/>
      <c r="G4" s="330"/>
      <c r="H4" s="330"/>
      <c r="I4" s="330"/>
      <c r="J4" s="330"/>
      <c r="K4" s="331"/>
    </row>
    <row r="5" spans="1:11" x14ac:dyDescent="0.3">
      <c r="A5" s="219" t="s">
        <v>511</v>
      </c>
      <c r="B5" s="220" t="s">
        <v>510</v>
      </c>
      <c r="C5" s="332"/>
      <c r="D5" s="333"/>
      <c r="E5" s="333"/>
      <c r="F5" s="333"/>
      <c r="G5" s="333"/>
      <c r="H5" s="333"/>
      <c r="I5" s="333"/>
      <c r="J5" s="333"/>
      <c r="K5" s="334"/>
    </row>
    <row r="6" spans="1:11" x14ac:dyDescent="0.3">
      <c r="A6" s="118" t="s">
        <v>513</v>
      </c>
      <c r="B6" s="221" t="s">
        <v>512</v>
      </c>
      <c r="C6" s="9">
        <v>234</v>
      </c>
      <c r="D6" s="9">
        <v>0</v>
      </c>
      <c r="E6" s="9">
        <v>0</v>
      </c>
      <c r="F6" s="9">
        <v>0</v>
      </c>
      <c r="G6" s="9">
        <v>122</v>
      </c>
      <c r="H6" s="9">
        <v>0</v>
      </c>
      <c r="I6" s="9">
        <v>20</v>
      </c>
      <c r="J6" s="281">
        <v>15</v>
      </c>
      <c r="K6" s="17">
        <f t="shared" ref="K6:K9" si="0">SUM(C6:J6)</f>
        <v>391</v>
      </c>
    </row>
    <row r="7" spans="1:11" s="5" customFormat="1" x14ac:dyDescent="0.3">
      <c r="A7" s="222" t="s">
        <v>90</v>
      </c>
      <c r="B7" s="223" t="s">
        <v>91</v>
      </c>
      <c r="C7" s="12">
        <f t="shared" ref="C7:K7" si="1">SUM(C6:C6)</f>
        <v>234</v>
      </c>
      <c r="D7" s="12">
        <f t="shared" si="1"/>
        <v>0</v>
      </c>
      <c r="E7" s="12">
        <f t="shared" si="1"/>
        <v>0</v>
      </c>
      <c r="F7" s="12">
        <f t="shared" si="1"/>
        <v>0</v>
      </c>
      <c r="G7" s="12">
        <f t="shared" si="1"/>
        <v>122</v>
      </c>
      <c r="H7" s="12">
        <f t="shared" si="1"/>
        <v>0</v>
      </c>
      <c r="I7" s="12">
        <f t="shared" si="1"/>
        <v>20</v>
      </c>
      <c r="J7" s="12">
        <f t="shared" si="1"/>
        <v>15</v>
      </c>
      <c r="K7" s="17">
        <f t="shared" si="1"/>
        <v>391</v>
      </c>
    </row>
    <row r="8" spans="1:11" s="5" customFormat="1" x14ac:dyDescent="0.3">
      <c r="A8" s="118" t="s">
        <v>606</v>
      </c>
      <c r="B8" s="224" t="s">
        <v>91</v>
      </c>
      <c r="C8" s="9">
        <v>151</v>
      </c>
      <c r="D8" s="9">
        <v>0</v>
      </c>
      <c r="E8" s="9">
        <v>0</v>
      </c>
      <c r="F8" s="9">
        <v>0</v>
      </c>
      <c r="G8" s="9">
        <v>90</v>
      </c>
      <c r="H8" s="9">
        <v>0</v>
      </c>
      <c r="I8" s="9">
        <v>13</v>
      </c>
      <c r="J8" s="128">
        <v>7</v>
      </c>
      <c r="K8" s="19">
        <f t="shared" si="0"/>
        <v>261</v>
      </c>
    </row>
    <row r="9" spans="1:11" s="5" customFormat="1" x14ac:dyDescent="0.3">
      <c r="A9" s="118" t="s">
        <v>607</v>
      </c>
      <c r="B9" s="224" t="s">
        <v>91</v>
      </c>
      <c r="C9" s="128">
        <v>43</v>
      </c>
      <c r="D9" s="128">
        <v>0</v>
      </c>
      <c r="E9" s="128">
        <v>0</v>
      </c>
      <c r="F9" s="128">
        <v>0</v>
      </c>
      <c r="G9" s="128">
        <v>22</v>
      </c>
      <c r="H9" s="128">
        <v>0</v>
      </c>
      <c r="I9" s="128">
        <v>7</v>
      </c>
      <c r="J9" s="128">
        <v>3</v>
      </c>
      <c r="K9" s="19">
        <f t="shared" si="0"/>
        <v>75</v>
      </c>
    </row>
    <row r="11" spans="1:11" x14ac:dyDescent="0.3">
      <c r="A11" s="357" t="s">
        <v>137</v>
      </c>
      <c r="B11" s="357"/>
      <c r="C11" s="357"/>
      <c r="D11" s="357"/>
      <c r="E11" s="357"/>
      <c r="F11" s="357"/>
      <c r="G11" s="357"/>
      <c r="H11" s="357"/>
      <c r="I11" s="357"/>
      <c r="J11" s="357"/>
      <c r="K11" s="357"/>
    </row>
    <row r="12" spans="1:11" x14ac:dyDescent="0.3">
      <c r="A12" s="2" t="s">
        <v>5</v>
      </c>
    </row>
    <row r="13" spans="1:11" x14ac:dyDescent="0.3">
      <c r="A13" s="1" t="s">
        <v>6</v>
      </c>
    </row>
  </sheetData>
  <mergeCells count="8">
    <mergeCell ref="A11:K11"/>
    <mergeCell ref="C4:K4"/>
    <mergeCell ref="C5:K5"/>
    <mergeCell ref="I2:J2"/>
    <mergeCell ref="A1:K1"/>
    <mergeCell ref="C2:D2"/>
    <mergeCell ref="E2:F2"/>
    <mergeCell ref="G2:H2"/>
  </mergeCells>
  <pageMargins left="0.7" right="0.7" top="0.75" bottom="0.75" header="0.3" footer="0.3"/>
  <pageSetup paperSize="9" scale="77" fitToHeight="0" orientation="portrait" r:id="rId1"/>
  <ignoredErrors>
    <ignoredError sqref="B6" numberStoredAsText="1"/>
    <ignoredError sqref="K7"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12"/>
  <sheetViews>
    <sheetView workbookViewId="0">
      <selection activeCell="J6" sqref="J6"/>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36328125" style="1" customWidth="1"/>
    <col min="7" max="7" width="8.7265625" style="1" customWidth="1"/>
    <col min="8" max="8" width="7" style="1" customWidth="1"/>
    <col min="9" max="16384" width="9.1796875" style="1"/>
  </cols>
  <sheetData>
    <row r="1" spans="1:11" ht="33.75" customHeight="1" x14ac:dyDescent="0.3">
      <c r="A1" s="358" t="s">
        <v>478</v>
      </c>
      <c r="B1" s="359"/>
      <c r="C1" s="359"/>
      <c r="D1" s="359"/>
      <c r="E1" s="359"/>
      <c r="F1" s="359"/>
      <c r="G1" s="359"/>
      <c r="H1" s="359"/>
      <c r="I1" s="359"/>
      <c r="J1" s="359"/>
      <c r="K1" s="343"/>
    </row>
    <row r="2" spans="1:11" s="4" customFormat="1" ht="38.25" customHeight="1" x14ac:dyDescent="0.3">
      <c r="A2" s="13" t="s">
        <v>603</v>
      </c>
      <c r="B2" s="7"/>
      <c r="C2" s="335" t="s">
        <v>0</v>
      </c>
      <c r="D2" s="335"/>
      <c r="E2" s="335" t="s">
        <v>2</v>
      </c>
      <c r="F2" s="335"/>
      <c r="G2" s="335" t="s">
        <v>1</v>
      </c>
      <c r="H2" s="335"/>
      <c r="I2" s="336" t="s">
        <v>3</v>
      </c>
      <c r="J2" s="337"/>
      <c r="K2" s="41" t="s">
        <v>4</v>
      </c>
    </row>
    <row r="3" spans="1:11" s="4" customFormat="1" ht="13.5" customHeight="1" thickBot="1" x14ac:dyDescent="0.35">
      <c r="A3" s="40"/>
      <c r="B3" s="43"/>
      <c r="C3" s="44" t="s">
        <v>7</v>
      </c>
      <c r="D3" s="44" t="s">
        <v>8</v>
      </c>
      <c r="E3" s="44" t="s">
        <v>7</v>
      </c>
      <c r="F3" s="44" t="s">
        <v>8</v>
      </c>
      <c r="G3" s="44" t="s">
        <v>7</v>
      </c>
      <c r="H3" s="44" t="s">
        <v>8</v>
      </c>
      <c r="I3" s="44" t="s">
        <v>7</v>
      </c>
      <c r="J3" s="44" t="s">
        <v>8</v>
      </c>
      <c r="K3" s="38"/>
    </row>
    <row r="4" spans="1:11" s="5" customFormat="1" x14ac:dyDescent="0.3">
      <c r="A4" s="82" t="s">
        <v>604</v>
      </c>
      <c r="B4" s="42"/>
      <c r="C4" s="329"/>
      <c r="D4" s="330"/>
      <c r="E4" s="330"/>
      <c r="F4" s="330"/>
      <c r="G4" s="330"/>
      <c r="H4" s="330"/>
      <c r="I4" s="330"/>
      <c r="J4" s="330"/>
      <c r="K4" s="331"/>
    </row>
    <row r="5" spans="1:11" s="2" customFormat="1" x14ac:dyDescent="0.3">
      <c r="A5" s="219" t="s">
        <v>511</v>
      </c>
      <c r="B5" s="220" t="s">
        <v>510</v>
      </c>
      <c r="C5" s="332"/>
      <c r="D5" s="333"/>
      <c r="E5" s="333"/>
      <c r="F5" s="333"/>
      <c r="G5" s="333"/>
      <c r="H5" s="333"/>
      <c r="I5" s="333"/>
      <c r="J5" s="333"/>
      <c r="K5" s="334"/>
    </row>
    <row r="6" spans="1:11" x14ac:dyDescent="0.3">
      <c r="A6" s="118" t="s">
        <v>513</v>
      </c>
      <c r="B6" s="221" t="s">
        <v>512</v>
      </c>
      <c r="C6" s="9">
        <v>0</v>
      </c>
      <c r="D6" s="9">
        <v>0</v>
      </c>
      <c r="E6" s="9">
        <v>0</v>
      </c>
      <c r="F6" s="9">
        <v>0</v>
      </c>
      <c r="G6" s="9">
        <v>0</v>
      </c>
      <c r="H6" s="9">
        <v>0</v>
      </c>
      <c r="I6" s="9">
        <v>0</v>
      </c>
      <c r="J6" s="87">
        <v>0</v>
      </c>
      <c r="K6" s="17">
        <f t="shared" ref="K6" si="0">SUM(C6:J6)</f>
        <v>0</v>
      </c>
    </row>
    <row r="7" spans="1:11" x14ac:dyDescent="0.3">
      <c r="A7" s="222" t="s">
        <v>90</v>
      </c>
      <c r="B7" s="223" t="s">
        <v>91</v>
      </c>
      <c r="C7" s="12">
        <f t="shared" ref="C7:K7" si="1">SUM(C6:C6)</f>
        <v>0</v>
      </c>
      <c r="D7" s="12">
        <f t="shared" si="1"/>
        <v>0</v>
      </c>
      <c r="E7" s="12">
        <f t="shared" si="1"/>
        <v>0</v>
      </c>
      <c r="F7" s="12">
        <f t="shared" si="1"/>
        <v>0</v>
      </c>
      <c r="G7" s="12">
        <f t="shared" si="1"/>
        <v>0</v>
      </c>
      <c r="H7" s="12">
        <f t="shared" si="1"/>
        <v>0</v>
      </c>
      <c r="I7" s="12">
        <f t="shared" si="1"/>
        <v>0</v>
      </c>
      <c r="J7" s="12">
        <f t="shared" si="1"/>
        <v>0</v>
      </c>
      <c r="K7" s="111">
        <f t="shared" si="1"/>
        <v>0</v>
      </c>
    </row>
    <row r="9" spans="1:11" x14ac:dyDescent="0.3">
      <c r="A9" s="357" t="s">
        <v>137</v>
      </c>
      <c r="B9" s="357"/>
      <c r="C9" s="357"/>
      <c r="D9" s="357"/>
      <c r="E9" s="357"/>
      <c r="F9" s="357"/>
      <c r="G9" s="357"/>
      <c r="H9" s="357"/>
      <c r="I9" s="357"/>
      <c r="J9" s="357"/>
      <c r="K9" s="357"/>
    </row>
    <row r="10" spans="1:11" ht="26.25" customHeight="1" x14ac:dyDescent="0.3">
      <c r="A10" s="360" t="s">
        <v>119</v>
      </c>
      <c r="B10" s="360"/>
      <c r="C10" s="360"/>
      <c r="D10" s="360"/>
      <c r="E10" s="360"/>
      <c r="F10" s="360"/>
      <c r="G10" s="360"/>
      <c r="H10" s="360"/>
      <c r="I10" s="360"/>
      <c r="J10" s="360"/>
      <c r="K10" s="360"/>
    </row>
    <row r="11" spans="1:11" x14ac:dyDescent="0.3">
      <c r="A11" s="2" t="s">
        <v>5</v>
      </c>
    </row>
    <row r="12" spans="1:11" x14ac:dyDescent="0.3">
      <c r="A12" s="1" t="s">
        <v>6</v>
      </c>
    </row>
  </sheetData>
  <mergeCells count="9">
    <mergeCell ref="A10:K10"/>
    <mergeCell ref="A1:K1"/>
    <mergeCell ref="C2:D2"/>
    <mergeCell ref="E2:F2"/>
    <mergeCell ref="G2:H2"/>
    <mergeCell ref="I2:J2"/>
    <mergeCell ref="C4:K4"/>
    <mergeCell ref="C5:K5"/>
    <mergeCell ref="A9:K9"/>
  </mergeCells>
  <pageMargins left="0.7" right="0.7" top="0.75" bottom="0.75" header="0.3" footer="0.3"/>
  <pageSetup paperSize="9" scale="81" fitToHeight="0" orientation="portrait" r:id="rId1"/>
  <ignoredErrors>
    <ignoredError sqref="B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zoomScaleNormal="100" workbookViewId="0">
      <selection activeCell="A2" sqref="A2"/>
    </sheetView>
  </sheetViews>
  <sheetFormatPr defaultRowHeight="14.5" x14ac:dyDescent="0.35"/>
  <cols>
    <col min="1" max="1" width="22.7265625" customWidth="1"/>
  </cols>
  <sheetData>
    <row r="1" spans="1:14" ht="30" customHeight="1" thickBot="1" x14ac:dyDescent="0.4">
      <c r="A1" s="361" t="s">
        <v>390</v>
      </c>
      <c r="B1" s="362"/>
      <c r="C1" s="362"/>
      <c r="D1" s="362"/>
      <c r="E1" s="362"/>
      <c r="F1" s="362"/>
      <c r="G1" s="362"/>
      <c r="H1" s="362"/>
      <c r="I1" s="362"/>
      <c r="J1" s="362"/>
      <c r="K1" s="362"/>
      <c r="L1" s="362"/>
      <c r="M1" s="362"/>
      <c r="N1" s="363"/>
    </row>
    <row r="2" spans="1:14" ht="30.5" customHeight="1" x14ac:dyDescent="0.35">
      <c r="A2" s="59" t="s">
        <v>603</v>
      </c>
      <c r="B2" s="364" t="s">
        <v>0</v>
      </c>
      <c r="C2" s="364"/>
      <c r="D2" s="364"/>
      <c r="E2" s="364" t="s">
        <v>2</v>
      </c>
      <c r="F2" s="364"/>
      <c r="G2" s="364"/>
      <c r="H2" s="364" t="s">
        <v>1</v>
      </c>
      <c r="I2" s="364"/>
      <c r="J2" s="364"/>
      <c r="K2" s="364" t="s">
        <v>101</v>
      </c>
      <c r="L2" s="364"/>
      <c r="M2" s="364"/>
      <c r="N2" s="365" t="s">
        <v>4</v>
      </c>
    </row>
    <row r="3" spans="1:14" ht="15" customHeight="1" x14ac:dyDescent="0.35">
      <c r="A3" s="13"/>
      <c r="B3" s="74" t="s">
        <v>7</v>
      </c>
      <c r="C3" s="74" t="s">
        <v>8</v>
      </c>
      <c r="D3" s="74" t="s">
        <v>4</v>
      </c>
      <c r="E3" s="74" t="s">
        <v>7</v>
      </c>
      <c r="F3" s="74" t="s">
        <v>8</v>
      </c>
      <c r="G3" s="74" t="s">
        <v>4</v>
      </c>
      <c r="H3" s="74" t="s">
        <v>7</v>
      </c>
      <c r="I3" s="74" t="s">
        <v>8</v>
      </c>
      <c r="J3" s="74" t="s">
        <v>4</v>
      </c>
      <c r="K3" s="74" t="s">
        <v>7</v>
      </c>
      <c r="L3" s="74" t="s">
        <v>8</v>
      </c>
      <c r="M3" s="74" t="s">
        <v>4</v>
      </c>
      <c r="N3" s="366"/>
    </row>
    <row r="4" spans="1:14" ht="15" customHeight="1" x14ac:dyDescent="0.35">
      <c r="A4" s="82" t="s">
        <v>621</v>
      </c>
      <c r="B4" s="172">
        <v>0.15</v>
      </c>
      <c r="C4" s="172">
        <v>0</v>
      </c>
      <c r="D4" s="172">
        <v>0.15</v>
      </c>
      <c r="E4" s="172">
        <v>0</v>
      </c>
      <c r="F4" s="172">
        <v>0</v>
      </c>
      <c r="G4" s="172">
        <v>0</v>
      </c>
      <c r="H4" s="172">
        <v>0.13</v>
      </c>
      <c r="I4" s="172">
        <v>0</v>
      </c>
      <c r="J4" s="172">
        <v>0.13</v>
      </c>
      <c r="K4" s="172">
        <v>0</v>
      </c>
      <c r="L4" s="172">
        <v>0</v>
      </c>
      <c r="M4" s="172">
        <v>0</v>
      </c>
      <c r="N4" s="173">
        <v>0.13</v>
      </c>
    </row>
    <row r="5" spans="1:14" ht="15" thickBot="1" x14ac:dyDescent="0.4">
      <c r="A5" s="167" t="s">
        <v>92</v>
      </c>
      <c r="B5" s="174"/>
      <c r="C5" s="174"/>
      <c r="D5" s="174"/>
      <c r="E5" s="174"/>
      <c r="F5" s="174"/>
      <c r="G5" s="174"/>
      <c r="H5" s="174"/>
      <c r="I5" s="174"/>
      <c r="J5" s="174"/>
      <c r="K5" s="174"/>
      <c r="L5" s="174"/>
      <c r="M5" s="174"/>
      <c r="N5" s="170"/>
    </row>
    <row r="7" spans="1:14" x14ac:dyDescent="0.35">
      <c r="A7" s="357" t="s">
        <v>435</v>
      </c>
      <c r="B7" s="357"/>
      <c r="C7" s="357"/>
      <c r="D7" s="357"/>
      <c r="E7" s="357"/>
      <c r="F7" s="357"/>
      <c r="G7" s="357"/>
      <c r="H7" s="357"/>
      <c r="I7" s="357"/>
      <c r="J7" s="357"/>
      <c r="K7" s="357"/>
      <c r="L7" s="357"/>
      <c r="M7" s="357"/>
      <c r="N7" s="357"/>
    </row>
    <row r="8" spans="1:14" x14ac:dyDescent="0.35">
      <c r="A8" s="367" t="s">
        <v>436</v>
      </c>
      <c r="B8" s="367"/>
      <c r="C8" s="367"/>
      <c r="D8" s="367"/>
      <c r="E8" s="367"/>
      <c r="F8" s="367"/>
      <c r="G8" s="367"/>
      <c r="H8" s="367"/>
      <c r="I8" s="367"/>
      <c r="J8" s="367"/>
      <c r="K8" s="367"/>
      <c r="L8" s="367"/>
      <c r="M8" s="367"/>
      <c r="N8" s="367"/>
    </row>
    <row r="9" spans="1:14" x14ac:dyDescent="0.35">
      <c r="A9" s="357" t="s">
        <v>138</v>
      </c>
      <c r="B9" s="357"/>
      <c r="C9" s="357"/>
      <c r="D9" s="357"/>
      <c r="E9" s="357"/>
      <c r="F9" s="357"/>
      <c r="G9" s="357"/>
      <c r="H9" s="357"/>
      <c r="I9" s="357"/>
      <c r="J9" s="357"/>
      <c r="K9" s="357"/>
      <c r="L9" s="357"/>
      <c r="M9" s="357"/>
      <c r="N9" s="357"/>
    </row>
    <row r="10" spans="1:14" x14ac:dyDescent="0.35">
      <c r="A10" s="2" t="s">
        <v>5</v>
      </c>
      <c r="B10" s="113"/>
      <c r="C10" s="113"/>
      <c r="D10" s="113"/>
      <c r="E10" s="113"/>
      <c r="F10" s="113"/>
      <c r="G10" s="113"/>
      <c r="H10" s="113"/>
      <c r="I10" s="113"/>
      <c r="J10" s="113"/>
      <c r="K10" s="113"/>
      <c r="L10" s="113"/>
      <c r="M10" s="113"/>
      <c r="N10" s="113"/>
    </row>
    <row r="11" spans="1:14" x14ac:dyDescent="0.35">
      <c r="A11" s="1" t="s">
        <v>6</v>
      </c>
      <c r="B11" s="113"/>
      <c r="C11" s="113"/>
      <c r="D11" s="113"/>
      <c r="E11" s="113"/>
      <c r="F11" s="113"/>
      <c r="G11" s="113"/>
      <c r="H11" s="113"/>
      <c r="I11" s="113"/>
      <c r="J11" s="113"/>
      <c r="K11" s="113"/>
      <c r="L11" s="113"/>
      <c r="M11" s="113"/>
      <c r="N11" s="113"/>
    </row>
    <row r="12" spans="1:14" x14ac:dyDescent="0.35">
      <c r="A12" s="357" t="s">
        <v>135</v>
      </c>
      <c r="B12" s="357"/>
      <c r="C12" s="357"/>
      <c r="D12" s="357"/>
      <c r="E12" s="357"/>
      <c r="F12" s="357"/>
      <c r="G12" s="357"/>
      <c r="H12" s="357"/>
      <c r="I12" s="357"/>
      <c r="J12" s="357"/>
      <c r="K12" s="357"/>
      <c r="L12" s="357"/>
      <c r="M12" s="357"/>
      <c r="N12" s="357"/>
    </row>
    <row r="13" spans="1:14" x14ac:dyDescent="0.35">
      <c r="A13" s="113"/>
      <c r="B13" s="113"/>
      <c r="C13" s="113"/>
      <c r="D13" s="113"/>
      <c r="E13" s="113"/>
      <c r="F13" s="113"/>
      <c r="G13" s="113"/>
      <c r="H13" s="113"/>
      <c r="I13" s="113"/>
      <c r="J13" s="113"/>
      <c r="K13" s="113"/>
      <c r="L13" s="113"/>
      <c r="M13" s="113"/>
      <c r="N13" s="113"/>
    </row>
    <row r="14" spans="1:14" x14ac:dyDescent="0.35">
      <c r="A14" s="112" t="s">
        <v>102</v>
      </c>
      <c r="B14" s="1"/>
      <c r="C14" s="1"/>
      <c r="D14" s="1"/>
      <c r="E14" s="1"/>
      <c r="F14" s="1"/>
      <c r="G14" s="1"/>
      <c r="H14" s="1"/>
      <c r="I14" s="1"/>
      <c r="J14" s="1"/>
      <c r="K14" s="1"/>
      <c r="L14" s="1"/>
      <c r="M14" s="1"/>
      <c r="N14" s="1"/>
    </row>
    <row r="15" spans="1:14" ht="30" customHeight="1" x14ac:dyDescent="0.35">
      <c r="A15" s="350" t="s">
        <v>584</v>
      </c>
      <c r="B15" s="350"/>
      <c r="C15" s="350"/>
      <c r="D15" s="350"/>
      <c r="E15" s="350"/>
      <c r="F15" s="350"/>
      <c r="G15" s="350"/>
      <c r="H15" s="350"/>
      <c r="I15" s="350"/>
      <c r="J15" s="350"/>
      <c r="K15" s="350"/>
      <c r="L15" s="350"/>
      <c r="M15" s="350"/>
      <c r="N15" s="350"/>
    </row>
  </sheetData>
  <mergeCells count="11">
    <mergeCell ref="A1:N1"/>
    <mergeCell ref="A15:N15"/>
    <mergeCell ref="B2:D2"/>
    <mergeCell ref="E2:G2"/>
    <mergeCell ref="H2:J2"/>
    <mergeCell ref="K2:M2"/>
    <mergeCell ref="N2:N3"/>
    <mergeCell ref="A9:N9"/>
    <mergeCell ref="A7:N7"/>
    <mergeCell ref="A8:N8"/>
    <mergeCell ref="A12:N12"/>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activeCell="G15" sqref="G15"/>
    </sheetView>
  </sheetViews>
  <sheetFormatPr defaultColWidth="9.1796875" defaultRowHeight="13" x14ac:dyDescent="0.3"/>
  <cols>
    <col min="1" max="1" width="54.81640625" style="2" customWidth="1"/>
    <col min="2" max="2" width="13.36328125" style="2" customWidth="1"/>
    <col min="3" max="3" width="22.36328125" style="2" customWidth="1"/>
    <col min="4" max="5" width="9.1796875" style="2"/>
    <col min="6" max="6" width="11.36328125" style="2" bestFit="1" customWidth="1"/>
    <col min="7" max="7" width="9.1796875" style="2"/>
    <col min="8" max="8" width="11.36328125" style="2" bestFit="1" customWidth="1"/>
    <col min="9" max="16384" width="9.1796875" style="2"/>
  </cols>
  <sheetData>
    <row r="1" spans="1:3" ht="40" customHeight="1" x14ac:dyDescent="0.3">
      <c r="A1" s="368" t="s">
        <v>393</v>
      </c>
      <c r="B1" s="369"/>
      <c r="C1" s="370"/>
    </row>
    <row r="2" spans="1:3" ht="40" customHeight="1" x14ac:dyDescent="0.3">
      <c r="A2" s="13" t="s">
        <v>605</v>
      </c>
      <c r="B2" s="7"/>
      <c r="C2" s="39"/>
    </row>
    <row r="3" spans="1:3" ht="15" customHeight="1" x14ac:dyDescent="0.3">
      <c r="A3" s="14" t="s">
        <v>41</v>
      </c>
      <c r="B3" s="151" t="s">
        <v>42</v>
      </c>
      <c r="C3" s="130" t="s">
        <v>105</v>
      </c>
    </row>
    <row r="4" spans="1:3" ht="15" customHeight="1" x14ac:dyDescent="0.3">
      <c r="A4" s="16" t="s">
        <v>55</v>
      </c>
      <c r="B4" s="306">
        <v>51</v>
      </c>
      <c r="C4" s="307">
        <v>6088</v>
      </c>
    </row>
    <row r="5" spans="1:3" ht="30" customHeight="1" x14ac:dyDescent="0.3">
      <c r="A5" s="16" t="s">
        <v>56</v>
      </c>
      <c r="B5" s="306"/>
      <c r="C5" s="307"/>
    </row>
    <row r="6" spans="1:3" ht="30" customHeight="1" x14ac:dyDescent="0.3">
      <c r="A6" s="16" t="s">
        <v>57</v>
      </c>
      <c r="B6" s="306"/>
      <c r="C6" s="307"/>
    </row>
    <row r="7" spans="1:3" ht="15" customHeight="1" x14ac:dyDescent="0.3">
      <c r="A7" s="16" t="s">
        <v>58</v>
      </c>
      <c r="B7" s="306">
        <v>1</v>
      </c>
      <c r="C7" s="307">
        <v>28350</v>
      </c>
    </row>
    <row r="8" spans="1:3" ht="15" customHeight="1" x14ac:dyDescent="0.3">
      <c r="A8" s="16" t="s">
        <v>64</v>
      </c>
      <c r="B8" s="306"/>
      <c r="C8" s="307"/>
    </row>
    <row r="9" spans="1:3" ht="15" customHeight="1" x14ac:dyDescent="0.3">
      <c r="A9" s="16" t="s">
        <v>59</v>
      </c>
      <c r="B9" s="306">
        <v>237</v>
      </c>
      <c r="C9" s="307">
        <v>6978</v>
      </c>
    </row>
    <row r="10" spans="1:3" ht="15" customHeight="1" x14ac:dyDescent="0.3">
      <c r="A10" s="141" t="s">
        <v>65</v>
      </c>
      <c r="B10" s="306">
        <v>237</v>
      </c>
      <c r="C10" s="307">
        <v>6978</v>
      </c>
    </row>
    <row r="11" spans="1:3" ht="15" customHeight="1" x14ac:dyDescent="0.3">
      <c r="A11" s="16" t="s">
        <v>60</v>
      </c>
      <c r="B11" s="306"/>
      <c r="C11" s="307"/>
    </row>
    <row r="12" spans="1:3" ht="15" customHeight="1" x14ac:dyDescent="0.3">
      <c r="A12" s="16" t="s">
        <v>61</v>
      </c>
      <c r="B12" s="306">
        <v>11</v>
      </c>
      <c r="C12" s="307">
        <v>53293</v>
      </c>
    </row>
    <row r="13" spans="1:3" ht="15" customHeight="1" x14ac:dyDescent="0.3">
      <c r="A13" s="16" t="s">
        <v>62</v>
      </c>
      <c r="B13" s="306">
        <v>17</v>
      </c>
      <c r="C13" s="307">
        <v>92647</v>
      </c>
    </row>
    <row r="14" spans="1:3" ht="15" customHeight="1" x14ac:dyDescent="0.3">
      <c r="A14" s="16" t="s">
        <v>63</v>
      </c>
      <c r="B14" s="306">
        <v>215</v>
      </c>
      <c r="C14" s="307">
        <v>11787</v>
      </c>
    </row>
    <row r="15" spans="1:3" ht="15" customHeight="1" thickBot="1" x14ac:dyDescent="0.35">
      <c r="A15" s="21" t="s">
        <v>452</v>
      </c>
      <c r="B15" s="22">
        <f>SUM(B4:B9,B11:B14)</f>
        <v>532</v>
      </c>
      <c r="C15" s="161">
        <f>((C4*B4)+(C5*B5)+(C6*B6)+(C7*B7)+(C8*B8)+(C9*B9)+(C11*B11)+(C12*B12)+(C13*B13)+(C14*B14))/B15</f>
        <v>12571.524436090225</v>
      </c>
    </row>
    <row r="16" spans="1:3" ht="15" customHeight="1" x14ac:dyDescent="0.3">
      <c r="A16" s="1"/>
      <c r="B16" s="1"/>
      <c r="C16" s="1"/>
    </row>
    <row r="17" spans="1:3" ht="15" customHeight="1" x14ac:dyDescent="0.3">
      <c r="A17" s="95" t="s">
        <v>124</v>
      </c>
      <c r="B17" s="1"/>
      <c r="C17" s="1"/>
    </row>
    <row r="18" spans="1:3" ht="39" customHeight="1" x14ac:dyDescent="0.3">
      <c r="A18" s="371" t="s">
        <v>142</v>
      </c>
      <c r="B18" s="371"/>
      <c r="C18" s="371"/>
    </row>
    <row r="19" spans="1:3" ht="30" customHeight="1" x14ac:dyDescent="0.3">
      <c r="A19" s="371" t="s">
        <v>453</v>
      </c>
      <c r="B19" s="371"/>
      <c r="C19" s="371"/>
    </row>
    <row r="20" spans="1:3" ht="38.25" customHeight="1" x14ac:dyDescent="0.3">
      <c r="A20" s="360" t="s">
        <v>125</v>
      </c>
      <c r="B20" s="360"/>
      <c r="C20" s="360"/>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21"/>
  <sheetViews>
    <sheetView zoomScaleNormal="100" workbookViewId="0">
      <selection activeCell="I21" sqref="I21"/>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36328125" style="1" customWidth="1"/>
    <col min="7" max="7" width="8.7265625" style="1" customWidth="1"/>
    <col min="8" max="8" width="7" style="1" customWidth="1"/>
    <col min="9" max="16384" width="9.1796875" style="1"/>
  </cols>
  <sheetData>
    <row r="1" spans="1:11" ht="42.75" customHeight="1" x14ac:dyDescent="0.3">
      <c r="A1" s="338" t="s">
        <v>391</v>
      </c>
      <c r="B1" s="323"/>
      <c r="C1" s="323"/>
      <c r="D1" s="323"/>
      <c r="E1" s="323"/>
      <c r="F1" s="323"/>
      <c r="G1" s="323"/>
      <c r="H1" s="323"/>
      <c r="I1" s="323"/>
      <c r="J1" s="324"/>
      <c r="K1" s="325"/>
    </row>
    <row r="2" spans="1:11" s="4" customFormat="1" ht="38.25" customHeight="1" x14ac:dyDescent="0.3">
      <c r="A2" s="373" t="s">
        <v>603</v>
      </c>
      <c r="B2" s="46"/>
      <c r="C2" s="372" t="s">
        <v>0</v>
      </c>
      <c r="D2" s="372"/>
      <c r="E2" s="372" t="s">
        <v>2</v>
      </c>
      <c r="F2" s="372"/>
      <c r="G2" s="372" t="s">
        <v>1</v>
      </c>
      <c r="H2" s="372"/>
      <c r="I2" s="378" t="s">
        <v>3</v>
      </c>
      <c r="J2" s="379"/>
      <c r="K2" s="47" t="s">
        <v>4</v>
      </c>
    </row>
    <row r="3" spans="1:11" s="4" customFormat="1" ht="15.75" customHeight="1" thickBot="1" x14ac:dyDescent="0.35">
      <c r="A3" s="374"/>
      <c r="B3" s="43"/>
      <c r="C3" s="44" t="s">
        <v>7</v>
      </c>
      <c r="D3" s="44" t="s">
        <v>8</v>
      </c>
      <c r="E3" s="44" t="s">
        <v>7</v>
      </c>
      <c r="F3" s="44" t="s">
        <v>8</v>
      </c>
      <c r="G3" s="44" t="s">
        <v>7</v>
      </c>
      <c r="H3" s="44" t="s">
        <v>8</v>
      </c>
      <c r="I3" s="44" t="s">
        <v>7</v>
      </c>
      <c r="J3" s="44" t="s">
        <v>8</v>
      </c>
      <c r="K3" s="38"/>
    </row>
    <row r="4" spans="1:11" s="4" customFormat="1" x14ac:dyDescent="0.3">
      <c r="A4" s="115" t="s">
        <v>604</v>
      </c>
      <c r="B4" s="116"/>
      <c r="C4" s="329"/>
      <c r="D4" s="330"/>
      <c r="E4" s="330"/>
      <c r="F4" s="330"/>
      <c r="G4" s="330"/>
      <c r="H4" s="330"/>
      <c r="I4" s="330"/>
      <c r="J4" s="330"/>
      <c r="K4" s="331"/>
    </row>
    <row r="5" spans="1:11" s="4" customFormat="1" x14ac:dyDescent="0.3">
      <c r="A5" s="219" t="s">
        <v>511</v>
      </c>
      <c r="B5" s="220" t="s">
        <v>510</v>
      </c>
      <c r="C5" s="375"/>
      <c r="D5" s="376"/>
      <c r="E5" s="376"/>
      <c r="F5" s="376"/>
      <c r="G5" s="376"/>
      <c r="H5" s="376"/>
      <c r="I5" s="376"/>
      <c r="J5" s="376"/>
      <c r="K5" s="377"/>
    </row>
    <row r="6" spans="1:11" s="4" customFormat="1" x14ac:dyDescent="0.3">
      <c r="A6" s="118" t="s">
        <v>513</v>
      </c>
      <c r="B6" s="221" t="s">
        <v>512</v>
      </c>
      <c r="C6" s="9"/>
      <c r="D6" s="9"/>
      <c r="E6" s="9"/>
      <c r="F6" s="9"/>
      <c r="G6" s="9"/>
      <c r="H6" s="9"/>
      <c r="I6" s="9"/>
      <c r="J6" s="87"/>
      <c r="K6" s="17">
        <f t="shared" ref="K6:K9" si="0">SUM(C6:J6)</f>
        <v>0</v>
      </c>
    </row>
    <row r="7" spans="1:11" s="4" customFormat="1" x14ac:dyDescent="0.3">
      <c r="A7" s="222" t="s">
        <v>90</v>
      </c>
      <c r="B7" s="223" t="s">
        <v>91</v>
      </c>
      <c r="C7" s="12">
        <v>61</v>
      </c>
      <c r="D7" s="12">
        <f>SUM(D6:D6)</f>
        <v>0</v>
      </c>
      <c r="E7" s="12">
        <f>SUM(E6:E6)</f>
        <v>0</v>
      </c>
      <c r="F7" s="12">
        <f>SUM(F6:F6)</f>
        <v>0</v>
      </c>
      <c r="G7" s="12">
        <v>33</v>
      </c>
      <c r="H7" s="12">
        <f>SUM(H6:H6)</f>
        <v>0</v>
      </c>
      <c r="I7" s="12">
        <v>4</v>
      </c>
      <c r="J7" s="12">
        <v>5</v>
      </c>
      <c r="K7" s="17">
        <f>SUM(K6:K6)</f>
        <v>0</v>
      </c>
    </row>
    <row r="8" spans="1:11" s="4" customFormat="1" ht="15" customHeight="1" x14ac:dyDescent="0.3">
      <c r="A8" s="118" t="s">
        <v>73</v>
      </c>
      <c r="B8" s="224" t="s">
        <v>91</v>
      </c>
      <c r="C8" s="91">
        <v>47</v>
      </c>
      <c r="D8" s="91">
        <v>0</v>
      </c>
      <c r="E8" s="91">
        <v>0</v>
      </c>
      <c r="F8" s="91">
        <v>0</v>
      </c>
      <c r="G8" s="91">
        <v>22</v>
      </c>
      <c r="H8" s="91">
        <v>0</v>
      </c>
      <c r="I8" s="91">
        <v>1</v>
      </c>
      <c r="J8" s="91">
        <v>2</v>
      </c>
      <c r="K8" s="19">
        <f t="shared" si="0"/>
        <v>72</v>
      </c>
    </row>
    <row r="9" spans="1:11" s="4" customFormat="1" ht="15" customHeight="1" x14ac:dyDescent="0.3">
      <c r="A9" s="118" t="s">
        <v>77</v>
      </c>
      <c r="B9" s="224" t="s">
        <v>91</v>
      </c>
      <c r="C9" s="91">
        <v>10</v>
      </c>
      <c r="D9" s="91">
        <v>0</v>
      </c>
      <c r="E9" s="91">
        <v>0</v>
      </c>
      <c r="F9" s="91">
        <v>0</v>
      </c>
      <c r="G9" s="91">
        <v>8</v>
      </c>
      <c r="H9" s="91">
        <v>0</v>
      </c>
      <c r="I9" s="91">
        <v>1</v>
      </c>
      <c r="J9" s="91">
        <v>0</v>
      </c>
      <c r="K9" s="19">
        <f t="shared" si="0"/>
        <v>19</v>
      </c>
    </row>
    <row r="11" spans="1:11" ht="15" customHeight="1" x14ac:dyDescent="0.3">
      <c r="A11" s="371" t="s">
        <v>120</v>
      </c>
      <c r="B11" s="371"/>
      <c r="C11" s="371"/>
      <c r="D11" s="371"/>
      <c r="E11" s="371"/>
      <c r="F11" s="371"/>
      <c r="G11" s="371"/>
      <c r="H11" s="371"/>
      <c r="I11" s="371"/>
      <c r="J11" s="371"/>
      <c r="K11" s="371"/>
    </row>
    <row r="12" spans="1:11" ht="15" customHeight="1" x14ac:dyDescent="0.3">
      <c r="A12" s="371" t="s">
        <v>139</v>
      </c>
      <c r="B12" s="371"/>
      <c r="C12" s="371"/>
      <c r="D12" s="371"/>
      <c r="E12" s="371"/>
      <c r="F12" s="371"/>
      <c r="G12" s="371"/>
      <c r="H12" s="371"/>
      <c r="I12" s="371"/>
      <c r="J12" s="371"/>
      <c r="K12" s="371"/>
    </row>
    <row r="21" spans="9:9" x14ac:dyDescent="0.3">
      <c r="I21" s="1" t="s">
        <v>623</v>
      </c>
    </row>
  </sheetData>
  <mergeCells count="10">
    <mergeCell ref="C5:K5"/>
    <mergeCell ref="C4:K4"/>
    <mergeCell ref="A11:K11"/>
    <mergeCell ref="A12:K12"/>
    <mergeCell ref="I2:J2"/>
    <mergeCell ref="A1:K1"/>
    <mergeCell ref="C2:D2"/>
    <mergeCell ref="E2:F2"/>
    <mergeCell ref="G2:H2"/>
    <mergeCell ref="A2:A3"/>
  </mergeCells>
  <pageMargins left="0.25" right="0.25" top="0.75" bottom="0.75" header="0.3" footer="0.3"/>
  <pageSetup paperSize="9" scale="85" orientation="portrait" r:id="rId1"/>
  <ignoredErrors>
    <ignoredError sqref="K7" formula="1"/>
    <ignoredError sqref="B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15"/>
  <sheetViews>
    <sheetView tabSelected="1" zoomScaleNormal="100" workbookViewId="0">
      <selection activeCell="I26" sqref="I26:I29"/>
    </sheetView>
  </sheetViews>
  <sheetFormatPr defaultColWidth="9.1796875" defaultRowHeight="13" x14ac:dyDescent="0.3"/>
  <cols>
    <col min="1" max="1" width="47.81640625" style="2" customWidth="1"/>
    <col min="2" max="2" width="6.7265625" style="3" customWidth="1"/>
    <col min="3" max="3" width="10.36328125" style="3" customWidth="1"/>
    <col min="4" max="4" width="8.26953125" style="1" customWidth="1"/>
    <col min="5" max="5" width="7.36328125" style="1" customWidth="1"/>
    <col min="6" max="7" width="9.1796875" style="1" customWidth="1"/>
    <col min="8" max="8" width="8.54296875" style="1" customWidth="1"/>
    <col min="9" max="9" width="7.36328125" style="1" customWidth="1"/>
    <col min="10" max="12" width="8.7265625" style="1" customWidth="1"/>
    <col min="13" max="13" width="8.1796875" style="1" customWidth="1"/>
    <col min="14" max="15" width="8.54296875" style="1" customWidth="1"/>
    <col min="16" max="16" width="8.1796875" style="1" customWidth="1"/>
    <col min="17" max="16384" width="9.1796875" style="1"/>
  </cols>
  <sheetData>
    <row r="1" spans="1:23" ht="42.75" customHeight="1" x14ac:dyDescent="0.35">
      <c r="A1" s="322" t="s">
        <v>392</v>
      </c>
      <c r="B1" s="323"/>
      <c r="C1" s="323"/>
      <c r="D1" s="323"/>
      <c r="E1" s="323"/>
      <c r="F1" s="323"/>
      <c r="G1" s="323"/>
      <c r="H1" s="323"/>
      <c r="I1" s="323"/>
      <c r="J1" s="323"/>
      <c r="K1" s="323"/>
      <c r="L1" s="323"/>
      <c r="M1" s="323"/>
      <c r="N1" s="323"/>
      <c r="O1" s="323"/>
      <c r="P1" s="323"/>
      <c r="Q1" s="323"/>
      <c r="R1" s="325"/>
      <c r="T1" s="68"/>
      <c r="U1" s="67"/>
      <c r="V1" s="67"/>
      <c r="W1" s="67"/>
    </row>
    <row r="2" spans="1:23" s="4" customFormat="1" ht="38.25" customHeight="1" x14ac:dyDescent="0.3">
      <c r="A2" s="382" t="s">
        <v>603</v>
      </c>
      <c r="B2" s="383"/>
      <c r="C2" s="378" t="s">
        <v>0</v>
      </c>
      <c r="D2" s="380"/>
      <c r="E2" s="380"/>
      <c r="F2" s="379"/>
      <c r="G2" s="378" t="s">
        <v>2</v>
      </c>
      <c r="H2" s="380"/>
      <c r="I2" s="380"/>
      <c r="J2" s="379"/>
      <c r="K2" s="378" t="s">
        <v>1</v>
      </c>
      <c r="L2" s="380"/>
      <c r="M2" s="380"/>
      <c r="N2" s="379"/>
      <c r="O2" s="378" t="s">
        <v>3</v>
      </c>
      <c r="P2" s="380"/>
      <c r="Q2" s="380"/>
      <c r="R2" s="381"/>
    </row>
    <row r="3" spans="1:23" s="4" customFormat="1" ht="51.75" customHeight="1" thickBot="1" x14ac:dyDescent="0.35">
      <c r="A3" s="384"/>
      <c r="B3" s="385"/>
      <c r="C3" s="117" t="s">
        <v>462</v>
      </c>
      <c r="D3" s="117" t="s">
        <v>19</v>
      </c>
      <c r="E3" s="117" t="s">
        <v>78</v>
      </c>
      <c r="F3" s="117" t="s">
        <v>79</v>
      </c>
      <c r="G3" s="117" t="s">
        <v>462</v>
      </c>
      <c r="H3" s="117" t="s">
        <v>19</v>
      </c>
      <c r="I3" s="117" t="s">
        <v>78</v>
      </c>
      <c r="J3" s="117" t="s">
        <v>79</v>
      </c>
      <c r="K3" s="117" t="s">
        <v>462</v>
      </c>
      <c r="L3" s="117" t="s">
        <v>19</v>
      </c>
      <c r="M3" s="117" t="s">
        <v>78</v>
      </c>
      <c r="N3" s="117" t="s">
        <v>79</v>
      </c>
      <c r="O3" s="117" t="s">
        <v>462</v>
      </c>
      <c r="P3" s="117" t="s">
        <v>19</v>
      </c>
      <c r="Q3" s="117" t="s">
        <v>78</v>
      </c>
      <c r="R3" s="117" t="s">
        <v>79</v>
      </c>
    </row>
    <row r="4" spans="1:23" s="5" customFormat="1" x14ac:dyDescent="0.3">
      <c r="A4" s="82" t="s">
        <v>604</v>
      </c>
      <c r="B4" s="42"/>
      <c r="C4" s="329"/>
      <c r="D4" s="330"/>
      <c r="E4" s="330"/>
      <c r="F4" s="330"/>
      <c r="G4" s="330"/>
      <c r="H4" s="330"/>
      <c r="I4" s="330"/>
      <c r="J4" s="330"/>
      <c r="K4" s="330"/>
      <c r="L4" s="330"/>
      <c r="M4" s="330"/>
      <c r="N4" s="330"/>
      <c r="O4" s="330"/>
      <c r="P4" s="330"/>
      <c r="Q4" s="330"/>
      <c r="R4" s="331"/>
    </row>
    <row r="5" spans="1:23" s="2" customFormat="1" x14ac:dyDescent="0.3">
      <c r="A5" s="219" t="s">
        <v>511</v>
      </c>
      <c r="B5" s="220" t="s">
        <v>510</v>
      </c>
      <c r="C5" s="225"/>
      <c r="D5" s="226"/>
      <c r="E5" s="226"/>
      <c r="F5" s="226"/>
      <c r="G5" s="226"/>
      <c r="H5" s="226"/>
      <c r="I5" s="226"/>
      <c r="J5" s="226"/>
      <c r="K5" s="226"/>
      <c r="L5" s="226"/>
      <c r="M5" s="226"/>
      <c r="N5" s="226"/>
      <c r="O5" s="226"/>
      <c r="P5" s="226"/>
      <c r="Q5" s="226"/>
      <c r="R5" s="227"/>
    </row>
    <row r="6" spans="1:23" x14ac:dyDescent="0.3">
      <c r="A6" s="118" t="s">
        <v>513</v>
      </c>
      <c r="B6" s="221" t="s">
        <v>512</v>
      </c>
      <c r="C6" s="162" t="s">
        <v>614</v>
      </c>
      <c r="D6" s="163">
        <v>381</v>
      </c>
      <c r="E6" s="163">
        <v>122</v>
      </c>
      <c r="F6" s="163">
        <v>89</v>
      </c>
      <c r="G6" s="163">
        <v>0</v>
      </c>
      <c r="H6" s="163">
        <v>0</v>
      </c>
      <c r="I6" s="163">
        <v>0</v>
      </c>
      <c r="J6" s="163">
        <v>0</v>
      </c>
      <c r="K6" s="162" t="s">
        <v>616</v>
      </c>
      <c r="L6" s="163">
        <v>108</v>
      </c>
      <c r="M6" s="163">
        <v>63</v>
      </c>
      <c r="N6" s="163">
        <v>58</v>
      </c>
      <c r="O6" s="162" t="s">
        <v>615</v>
      </c>
      <c r="P6" s="163">
        <v>11</v>
      </c>
      <c r="Q6" s="163">
        <v>6</v>
      </c>
      <c r="R6" s="164">
        <v>5</v>
      </c>
    </row>
    <row r="7" spans="1:23" x14ac:dyDescent="0.3">
      <c r="A7" s="222" t="s">
        <v>90</v>
      </c>
      <c r="B7" s="223" t="s">
        <v>91</v>
      </c>
      <c r="C7" s="228">
        <v>380</v>
      </c>
      <c r="D7" s="229">
        <f>SUM(D6:D6)</f>
        <v>381</v>
      </c>
      <c r="E7" s="229">
        <f>SUM(E6:E6)</f>
        <v>122</v>
      </c>
      <c r="F7" s="229">
        <f>SUM(F6:F6)</f>
        <v>89</v>
      </c>
      <c r="G7" s="229">
        <v>0</v>
      </c>
      <c r="H7" s="229">
        <f>SUM(H6:H6)</f>
        <v>0</v>
      </c>
      <c r="I7" s="229">
        <f>SUM(I6:I6)</f>
        <v>0</v>
      </c>
      <c r="J7" s="229">
        <f>SUM(J6:J6)</f>
        <v>0</v>
      </c>
      <c r="K7" s="229">
        <v>109</v>
      </c>
      <c r="L7" s="229">
        <f>SUM(L6:L6)</f>
        <v>108</v>
      </c>
      <c r="M7" s="229">
        <v>63</v>
      </c>
      <c r="N7" s="229">
        <f>SUM(N6:N6)</f>
        <v>58</v>
      </c>
      <c r="O7" s="229">
        <v>12</v>
      </c>
      <c r="P7" s="229">
        <f>SUM(P6:P6)</f>
        <v>11</v>
      </c>
      <c r="Q7" s="229">
        <f>SUM(Q6:Q6)</f>
        <v>6</v>
      </c>
      <c r="R7" s="230">
        <f>SUM(R6:R6)</f>
        <v>5</v>
      </c>
    </row>
    <row r="9" spans="1:23" x14ac:dyDescent="0.3">
      <c r="A9" s="1" t="s">
        <v>137</v>
      </c>
    </row>
    <row r="10" spans="1:23" x14ac:dyDescent="0.3">
      <c r="A10" s="2" t="s">
        <v>5</v>
      </c>
      <c r="C10" s="1"/>
    </row>
    <row r="11" spans="1:23" x14ac:dyDescent="0.3">
      <c r="A11" s="1" t="s">
        <v>6</v>
      </c>
    </row>
    <row r="13" spans="1:23" ht="26" x14ac:dyDescent="0.3">
      <c r="A13" s="2" t="s">
        <v>618</v>
      </c>
    </row>
    <row r="14" spans="1:23" ht="26" x14ac:dyDescent="0.3">
      <c r="A14" s="2" t="s">
        <v>617</v>
      </c>
    </row>
    <row r="15" spans="1:23" ht="26" x14ac:dyDescent="0.3">
      <c r="A15" s="2" t="s">
        <v>619</v>
      </c>
    </row>
  </sheetData>
  <mergeCells count="7">
    <mergeCell ref="C4:R4"/>
    <mergeCell ref="A1:R1"/>
    <mergeCell ref="C2:F2"/>
    <mergeCell ref="G2:J2"/>
    <mergeCell ref="K2:N2"/>
    <mergeCell ref="O2:R2"/>
    <mergeCell ref="A2:B3"/>
  </mergeCells>
  <pageMargins left="0.7" right="0.7" top="0.75" bottom="0.75" header="0.3" footer="0.3"/>
  <pageSetup paperSize="9" scale="51" orientation="portrait" r:id="rId1"/>
  <ignoredErrors>
    <ignoredError sqref="B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workbookViewId="0">
      <selection activeCell="M18" sqref="M18"/>
    </sheetView>
  </sheetViews>
  <sheetFormatPr defaultColWidth="9.1796875" defaultRowHeight="14.5" x14ac:dyDescent="0.35"/>
  <cols>
    <col min="1" max="1" width="28.1796875" style="2" customWidth="1"/>
    <col min="2" max="2" width="12.7265625" style="3" customWidth="1"/>
    <col min="3" max="3" width="9.26953125" style="1" customWidth="1"/>
    <col min="4" max="4" width="8.54296875" style="1" customWidth="1"/>
    <col min="5" max="5" width="9" style="1" customWidth="1"/>
    <col min="6" max="6" width="9.1796875" style="1" customWidth="1"/>
    <col min="7" max="7" width="9" style="1" customWidth="1"/>
    <col min="8" max="8" width="17.36328125" style="1" customWidth="1"/>
    <col min="9" max="9" width="10.54296875" style="1" customWidth="1"/>
    <col min="10" max="10" width="13.26953125" style="1" customWidth="1"/>
    <col min="11" max="11" width="15.26953125" style="1" customWidth="1"/>
    <col min="12" max="12" width="13.26953125" style="1" customWidth="1"/>
    <col min="13" max="13" width="14.81640625" style="1" customWidth="1"/>
    <col min="14" max="14" width="11.81640625" style="1" customWidth="1"/>
    <col min="19" max="16384" width="9.1796875" style="1"/>
  </cols>
  <sheetData>
    <row r="1" spans="1:24" ht="42.75" customHeight="1" thickBot="1" x14ac:dyDescent="0.4">
      <c r="A1" s="387" t="s">
        <v>482</v>
      </c>
      <c r="B1" s="388"/>
      <c r="C1" s="388"/>
      <c r="D1" s="388"/>
      <c r="E1" s="388"/>
      <c r="F1" s="388"/>
      <c r="G1" s="388"/>
      <c r="H1" s="388"/>
      <c r="I1" s="388"/>
      <c r="J1" s="388"/>
      <c r="K1" s="388"/>
      <c r="L1" s="388"/>
      <c r="M1" s="389"/>
      <c r="N1" s="390"/>
    </row>
    <row r="2" spans="1:24" s="4" customFormat="1" ht="16.5" customHeight="1" x14ac:dyDescent="0.3">
      <c r="A2" s="395" t="s">
        <v>603</v>
      </c>
      <c r="B2" s="400" t="s">
        <v>20</v>
      </c>
      <c r="C2" s="401"/>
      <c r="D2" s="401"/>
      <c r="E2" s="401"/>
      <c r="F2" s="401"/>
      <c r="G2" s="401"/>
      <c r="H2" s="401"/>
      <c r="I2" s="402"/>
      <c r="J2" s="397" t="s">
        <v>528</v>
      </c>
      <c r="K2" s="398"/>
      <c r="L2" s="399"/>
      <c r="M2" s="391" t="s">
        <v>483</v>
      </c>
      <c r="N2" s="366" t="s">
        <v>82</v>
      </c>
      <c r="Q2" s="1"/>
      <c r="R2" s="1"/>
      <c r="S2" s="1"/>
      <c r="T2" s="1"/>
    </row>
    <row r="3" spans="1:24" s="4" customFormat="1" ht="52.5" customHeight="1" thickBot="1" x14ac:dyDescent="0.35">
      <c r="A3" s="374"/>
      <c r="B3" s="231" t="s">
        <v>121</v>
      </c>
      <c r="C3" s="231" t="s">
        <v>21</v>
      </c>
      <c r="D3" s="231" t="s">
        <v>22</v>
      </c>
      <c r="E3" s="231" t="s">
        <v>23</v>
      </c>
      <c r="F3" s="231" t="s">
        <v>24</v>
      </c>
      <c r="G3" s="231" t="s">
        <v>25</v>
      </c>
      <c r="H3" s="231" t="s">
        <v>67</v>
      </c>
      <c r="I3" s="231" t="s">
        <v>514</v>
      </c>
      <c r="J3" s="117" t="s">
        <v>484</v>
      </c>
      <c r="K3" s="117" t="s">
        <v>540</v>
      </c>
      <c r="L3" s="117" t="s">
        <v>485</v>
      </c>
      <c r="M3" s="392"/>
      <c r="N3" s="393"/>
      <c r="Q3" s="1"/>
      <c r="R3" s="1"/>
      <c r="S3" s="1"/>
      <c r="T3" s="1"/>
    </row>
    <row r="4" spans="1:24" ht="15" customHeight="1" thickBot="1" x14ac:dyDescent="0.35">
      <c r="A4" s="286" t="s">
        <v>611</v>
      </c>
      <c r="B4" s="283">
        <f t="shared" ref="B4:B5" si="0">SUM(C4:H4)</f>
        <v>55.278999999999996</v>
      </c>
      <c r="C4" s="284">
        <v>3.0270000000000001</v>
      </c>
      <c r="D4" s="284">
        <v>14.737</v>
      </c>
      <c r="E4" s="284">
        <v>36.515000000000001</v>
      </c>
      <c r="F4" s="283" t="s">
        <v>610</v>
      </c>
      <c r="G4" s="283">
        <v>1</v>
      </c>
      <c r="H4" s="283" t="s">
        <v>610</v>
      </c>
      <c r="I4" s="283" t="s">
        <v>610</v>
      </c>
      <c r="J4" s="283" t="s">
        <v>610</v>
      </c>
      <c r="K4" s="283" t="s">
        <v>610</v>
      </c>
      <c r="L4" s="284">
        <v>0</v>
      </c>
      <c r="M4" s="284">
        <v>29.992000000000001</v>
      </c>
      <c r="N4" s="285">
        <f t="shared" ref="N4:N5" si="1">SUM(B4,I4:M4)</f>
        <v>85.271000000000001</v>
      </c>
      <c r="O4" s="1"/>
      <c r="P4" s="1"/>
      <c r="Q4" s="1"/>
      <c r="R4" s="1"/>
    </row>
    <row r="5" spans="1:24" ht="15" customHeight="1" thickBot="1" x14ac:dyDescent="0.35">
      <c r="A5" s="287" t="s">
        <v>74</v>
      </c>
      <c r="B5" s="288">
        <f t="shared" si="0"/>
        <v>18.890599999999999</v>
      </c>
      <c r="C5" s="288">
        <v>1</v>
      </c>
      <c r="D5" s="289">
        <v>4.3693</v>
      </c>
      <c r="E5" s="289">
        <v>12.5213</v>
      </c>
      <c r="F5" s="288" t="s">
        <v>610</v>
      </c>
      <c r="G5" s="288">
        <v>1</v>
      </c>
      <c r="H5" s="288" t="s">
        <v>610</v>
      </c>
      <c r="I5" s="288" t="s">
        <v>610</v>
      </c>
      <c r="J5" s="288" t="s">
        <v>610</v>
      </c>
      <c r="K5" s="288" t="s">
        <v>610</v>
      </c>
      <c r="L5" s="289">
        <v>0</v>
      </c>
      <c r="M5" s="289">
        <v>22.533000000000001</v>
      </c>
      <c r="N5" s="290">
        <f t="shared" si="1"/>
        <v>41.4236</v>
      </c>
      <c r="O5" s="1"/>
      <c r="P5" s="1"/>
      <c r="Q5" s="1"/>
      <c r="R5" s="1"/>
    </row>
    <row r="6" spans="1:24" ht="12.75" customHeight="1" x14ac:dyDescent="0.3">
      <c r="A6" s="93"/>
      <c r="B6" s="94"/>
      <c r="C6" s="95"/>
      <c r="D6" s="95"/>
      <c r="E6" s="95"/>
      <c r="F6" s="95"/>
      <c r="G6" s="95"/>
      <c r="H6" s="95"/>
      <c r="I6" s="95"/>
      <c r="J6" s="95"/>
      <c r="K6" s="95"/>
      <c r="L6" s="95"/>
      <c r="M6" s="95"/>
      <c r="N6" s="95"/>
      <c r="O6" s="52"/>
      <c r="P6" s="52"/>
      <c r="Q6" s="52"/>
      <c r="R6" s="52"/>
    </row>
    <row r="7" spans="1:24" ht="27" customHeight="1" x14ac:dyDescent="0.3">
      <c r="A7" s="394" t="s">
        <v>486</v>
      </c>
      <c r="B7" s="394"/>
      <c r="C7" s="394"/>
      <c r="D7" s="394"/>
      <c r="E7" s="394"/>
      <c r="F7" s="394"/>
      <c r="G7" s="394"/>
      <c r="H7" s="394"/>
      <c r="I7" s="394"/>
      <c r="J7" s="394"/>
      <c r="K7" s="394"/>
      <c r="L7" s="394"/>
      <c r="M7" s="394"/>
      <c r="N7" s="394"/>
      <c r="O7" s="52"/>
      <c r="P7" s="52"/>
      <c r="Q7" s="52"/>
      <c r="R7" s="52"/>
    </row>
    <row r="8" spans="1:24" ht="15" customHeight="1" x14ac:dyDescent="0.35">
      <c r="A8" s="396" t="s">
        <v>487</v>
      </c>
      <c r="B8" s="396"/>
      <c r="C8" s="396"/>
      <c r="D8" s="396"/>
      <c r="E8" s="396"/>
      <c r="F8" s="396"/>
      <c r="G8" s="396"/>
      <c r="H8" s="396"/>
      <c r="I8" s="396"/>
      <c r="J8" s="396"/>
      <c r="K8" s="396"/>
      <c r="L8" s="396"/>
      <c r="M8" s="396"/>
      <c r="N8" s="396"/>
      <c r="O8" s="65"/>
      <c r="P8" s="65"/>
      <c r="Q8" s="65"/>
      <c r="R8" s="65"/>
    </row>
    <row r="9" spans="1:24" ht="45" customHeight="1" x14ac:dyDescent="0.35">
      <c r="A9" s="394" t="s">
        <v>499</v>
      </c>
      <c r="B9" s="394"/>
      <c r="C9" s="394"/>
      <c r="D9" s="394"/>
      <c r="E9" s="394"/>
      <c r="F9" s="394"/>
      <c r="G9" s="394"/>
      <c r="H9" s="394"/>
      <c r="I9" s="394"/>
      <c r="J9" s="394"/>
      <c r="K9" s="394"/>
      <c r="L9" s="394"/>
      <c r="M9" s="394"/>
      <c r="N9" s="394"/>
      <c r="O9" s="65"/>
      <c r="P9" s="65"/>
      <c r="Q9" s="65"/>
      <c r="R9" s="65"/>
    </row>
    <row r="10" spans="1:24" ht="15" customHeight="1" x14ac:dyDescent="0.3">
      <c r="A10" s="394" t="s">
        <v>489</v>
      </c>
      <c r="B10" s="394"/>
      <c r="C10" s="394"/>
      <c r="D10" s="394"/>
      <c r="E10" s="394"/>
      <c r="F10" s="394"/>
      <c r="G10" s="394"/>
      <c r="H10" s="394"/>
      <c r="I10" s="394"/>
      <c r="J10" s="394"/>
      <c r="K10" s="394"/>
      <c r="L10" s="394"/>
      <c r="M10" s="394"/>
      <c r="N10" s="394"/>
      <c r="O10" s="84"/>
      <c r="P10" s="84"/>
      <c r="Q10" s="84"/>
      <c r="R10" s="84"/>
      <c r="S10" s="84"/>
      <c r="T10" s="84"/>
      <c r="U10" s="84"/>
      <c r="V10" s="84"/>
      <c r="W10" s="84"/>
      <c r="X10" s="84"/>
    </row>
    <row r="11" spans="1:24" ht="16.5" customHeight="1" x14ac:dyDescent="0.35">
      <c r="A11" s="394" t="s">
        <v>490</v>
      </c>
      <c r="B11" s="394"/>
      <c r="C11" s="394"/>
      <c r="D11" s="394"/>
      <c r="E11" s="394"/>
      <c r="F11" s="394"/>
      <c r="G11" s="394"/>
      <c r="H11" s="394"/>
      <c r="I11" s="394"/>
      <c r="J11" s="394"/>
      <c r="K11" s="394"/>
      <c r="L11" s="394"/>
      <c r="M11" s="394"/>
      <c r="N11" s="394"/>
    </row>
    <row r="12" spans="1:24" x14ac:dyDescent="0.35">
      <c r="A12" s="394" t="s">
        <v>491</v>
      </c>
      <c r="B12" s="394"/>
      <c r="C12" s="394"/>
      <c r="D12" s="394"/>
      <c r="E12" s="394"/>
      <c r="F12" s="394"/>
      <c r="G12" s="394"/>
      <c r="H12" s="394"/>
      <c r="I12" s="394"/>
      <c r="J12" s="394"/>
      <c r="K12" s="394"/>
      <c r="L12" s="394"/>
      <c r="M12" s="394"/>
      <c r="N12" s="394"/>
    </row>
    <row r="13" spans="1:24" customFormat="1" x14ac:dyDescent="0.35">
      <c r="A13" s="386"/>
      <c r="B13" s="386"/>
      <c r="C13" s="386"/>
      <c r="D13" s="386"/>
      <c r="E13" s="386"/>
      <c r="F13" s="386"/>
      <c r="G13" s="386"/>
      <c r="H13" s="386"/>
      <c r="I13" s="386"/>
      <c r="J13" s="386"/>
      <c r="K13" s="386"/>
      <c r="L13" s="386"/>
      <c r="M13" s="386"/>
      <c r="N13" s="386"/>
      <c r="S13" s="1"/>
    </row>
  </sheetData>
  <mergeCells count="13">
    <mergeCell ref="A13:N13"/>
    <mergeCell ref="A1:N1"/>
    <mergeCell ref="M2:M3"/>
    <mergeCell ref="N2:N3"/>
    <mergeCell ref="A7:N7"/>
    <mergeCell ref="A2:A3"/>
    <mergeCell ref="A8:N8"/>
    <mergeCell ref="A9:N9"/>
    <mergeCell ref="A10:N10"/>
    <mergeCell ref="A11:N11"/>
    <mergeCell ref="A12:N12"/>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zoomScaleNormal="100" workbookViewId="0">
      <selection activeCell="A2" sqref="A2:A4"/>
    </sheetView>
  </sheetViews>
  <sheetFormatPr defaultColWidth="9.1796875" defaultRowHeight="13" x14ac:dyDescent="0.3"/>
  <cols>
    <col min="1" max="1" width="21.26953125" style="2" customWidth="1"/>
    <col min="2" max="25" width="8.81640625" style="1" customWidth="1"/>
    <col min="26" max="16384" width="9.1796875" style="1"/>
  </cols>
  <sheetData>
    <row r="1" spans="1:25" ht="42.75" customHeight="1" thickBot="1" x14ac:dyDescent="0.35">
      <c r="A1" s="403" t="s">
        <v>529</v>
      </c>
      <c r="B1" s="404"/>
      <c r="C1" s="404"/>
      <c r="D1" s="404"/>
      <c r="E1" s="404"/>
      <c r="F1" s="404"/>
      <c r="G1" s="404"/>
      <c r="H1" s="404"/>
      <c r="I1" s="404"/>
      <c r="J1" s="404"/>
      <c r="K1" s="404"/>
      <c r="L1" s="404"/>
      <c r="M1" s="404"/>
      <c r="N1" s="404"/>
      <c r="O1" s="404"/>
      <c r="P1" s="404"/>
      <c r="Q1" s="404"/>
      <c r="R1" s="404"/>
      <c r="S1" s="404"/>
      <c r="T1" s="404"/>
      <c r="U1" s="404"/>
      <c r="V1" s="404"/>
      <c r="W1" s="404"/>
      <c r="X1" s="404"/>
      <c r="Y1" s="405"/>
    </row>
    <row r="2" spans="1:25" s="4" customFormat="1" ht="17.25" customHeight="1" x14ac:dyDescent="0.3">
      <c r="A2" s="417" t="s">
        <v>605</v>
      </c>
      <c r="B2" s="400" t="s">
        <v>20</v>
      </c>
      <c r="C2" s="401"/>
      <c r="D2" s="401"/>
      <c r="E2" s="401"/>
      <c r="F2" s="401"/>
      <c r="G2" s="401"/>
      <c r="H2" s="401"/>
      <c r="I2" s="401"/>
      <c r="J2" s="401"/>
      <c r="K2" s="401"/>
      <c r="L2" s="401"/>
      <c r="M2" s="401"/>
      <c r="N2" s="401"/>
      <c r="O2" s="402"/>
      <c r="P2" s="400" t="s">
        <v>528</v>
      </c>
      <c r="Q2" s="401"/>
      <c r="R2" s="401"/>
      <c r="S2" s="401"/>
      <c r="T2" s="401"/>
      <c r="U2" s="401"/>
      <c r="V2" s="406" t="s">
        <v>483</v>
      </c>
      <c r="W2" s="407"/>
      <c r="X2" s="410" t="s">
        <v>4</v>
      </c>
      <c r="Y2" s="413" t="s">
        <v>122</v>
      </c>
    </row>
    <row r="3" spans="1:25" s="4" customFormat="1" ht="52.5" customHeight="1" x14ac:dyDescent="0.3">
      <c r="A3" s="395"/>
      <c r="B3" s="416" t="s">
        <v>21</v>
      </c>
      <c r="C3" s="416"/>
      <c r="D3" s="416" t="s">
        <v>22</v>
      </c>
      <c r="E3" s="416"/>
      <c r="F3" s="416" t="s">
        <v>23</v>
      </c>
      <c r="G3" s="416"/>
      <c r="H3" s="416" t="s">
        <v>24</v>
      </c>
      <c r="I3" s="416"/>
      <c r="J3" s="416" t="s">
        <v>25</v>
      </c>
      <c r="K3" s="416"/>
      <c r="L3" s="416" t="s">
        <v>54</v>
      </c>
      <c r="M3" s="416"/>
      <c r="N3" s="326" t="s">
        <v>514</v>
      </c>
      <c r="O3" s="328"/>
      <c r="P3" s="326" t="s">
        <v>484</v>
      </c>
      <c r="Q3" s="328"/>
      <c r="R3" s="326" t="s">
        <v>540</v>
      </c>
      <c r="S3" s="328"/>
      <c r="T3" s="326" t="s">
        <v>485</v>
      </c>
      <c r="U3" s="328"/>
      <c r="V3" s="408"/>
      <c r="W3" s="409"/>
      <c r="X3" s="411"/>
      <c r="Y3" s="414"/>
    </row>
    <row r="4" spans="1:25" s="4" customFormat="1" ht="13.5" customHeight="1" thickBot="1" x14ac:dyDescent="0.35">
      <c r="A4" s="374"/>
      <c r="B4" s="45" t="s">
        <v>4</v>
      </c>
      <c r="C4" s="45" t="s">
        <v>26</v>
      </c>
      <c r="D4" s="45" t="s">
        <v>4</v>
      </c>
      <c r="E4" s="45" t="s">
        <v>26</v>
      </c>
      <c r="F4" s="45" t="s">
        <v>4</v>
      </c>
      <c r="G4" s="45" t="s">
        <v>26</v>
      </c>
      <c r="H4" s="45" t="s">
        <v>4</v>
      </c>
      <c r="I4" s="45" t="s">
        <v>26</v>
      </c>
      <c r="J4" s="45" t="s">
        <v>4</v>
      </c>
      <c r="K4" s="45" t="s">
        <v>26</v>
      </c>
      <c r="L4" s="45" t="s">
        <v>4</v>
      </c>
      <c r="M4" s="45" t="s">
        <v>26</v>
      </c>
      <c r="N4" s="45" t="s">
        <v>4</v>
      </c>
      <c r="O4" s="45" t="s">
        <v>26</v>
      </c>
      <c r="P4" s="45" t="s">
        <v>4</v>
      </c>
      <c r="Q4" s="45" t="s">
        <v>26</v>
      </c>
      <c r="R4" s="45" t="s">
        <v>4</v>
      </c>
      <c r="S4" s="45" t="s">
        <v>26</v>
      </c>
      <c r="T4" s="45" t="s">
        <v>4</v>
      </c>
      <c r="U4" s="45" t="s">
        <v>26</v>
      </c>
      <c r="V4" s="45" t="s">
        <v>4</v>
      </c>
      <c r="W4" s="45" t="s">
        <v>26</v>
      </c>
      <c r="X4" s="412"/>
      <c r="Y4" s="415"/>
    </row>
    <row r="5" spans="1:25" s="5" customFormat="1" ht="12.75" customHeight="1" x14ac:dyDescent="0.3">
      <c r="A5" s="126" t="s">
        <v>27</v>
      </c>
      <c r="B5" s="127" t="s">
        <v>610</v>
      </c>
      <c r="C5" s="127" t="s">
        <v>610</v>
      </c>
      <c r="D5" s="127" t="s">
        <v>610</v>
      </c>
      <c r="E5" s="127" t="s">
        <v>610</v>
      </c>
      <c r="F5" s="127">
        <v>2</v>
      </c>
      <c r="G5" s="127">
        <v>1</v>
      </c>
      <c r="H5" s="127" t="s">
        <v>610</v>
      </c>
      <c r="I5" s="127" t="s">
        <v>610</v>
      </c>
      <c r="J5" s="127" t="s">
        <v>610</v>
      </c>
      <c r="K5" s="127" t="s">
        <v>610</v>
      </c>
      <c r="L5" s="127" t="s">
        <v>610</v>
      </c>
      <c r="M5" s="127" t="s">
        <v>610</v>
      </c>
      <c r="N5" s="297"/>
      <c r="O5" s="297"/>
      <c r="P5" s="297"/>
      <c r="Q5" s="297"/>
      <c r="R5" s="297" t="s">
        <v>610</v>
      </c>
      <c r="S5" s="297" t="s">
        <v>610</v>
      </c>
      <c r="T5" s="127" t="s">
        <v>610</v>
      </c>
      <c r="U5" s="127" t="s">
        <v>610</v>
      </c>
      <c r="V5" s="127">
        <v>2</v>
      </c>
      <c r="W5" s="127" t="s">
        <v>610</v>
      </c>
      <c r="X5" s="298">
        <f t="shared" ref="X5:Y10" si="0">SUM(B5,D5,F5,H5,J5,L5,N5,P5,R5,T5,V5)</f>
        <v>4</v>
      </c>
      <c r="Y5" s="298">
        <f t="shared" si="0"/>
        <v>1</v>
      </c>
    </row>
    <row r="6" spans="1:25" s="5" customFormat="1" ht="12.75" customHeight="1" x14ac:dyDescent="0.3">
      <c r="A6" s="27" t="s">
        <v>28</v>
      </c>
      <c r="B6" s="128" t="s">
        <v>610</v>
      </c>
      <c r="C6" s="128" t="s">
        <v>610</v>
      </c>
      <c r="D6" s="128" t="s">
        <v>610</v>
      </c>
      <c r="E6" s="128" t="s">
        <v>610</v>
      </c>
      <c r="F6" s="128">
        <v>18</v>
      </c>
      <c r="G6" s="128">
        <v>5</v>
      </c>
      <c r="H6" s="128" t="s">
        <v>610</v>
      </c>
      <c r="I6" s="128" t="s">
        <v>610</v>
      </c>
      <c r="J6" s="128" t="s">
        <v>610</v>
      </c>
      <c r="K6" s="128" t="s">
        <v>610</v>
      </c>
      <c r="L6" s="128" t="s">
        <v>610</v>
      </c>
      <c r="M6" s="128" t="s">
        <v>610</v>
      </c>
      <c r="N6" s="282"/>
      <c r="O6" s="282"/>
      <c r="P6" s="282"/>
      <c r="Q6" s="282"/>
      <c r="R6" s="282">
        <v>2</v>
      </c>
      <c r="S6" s="282">
        <v>1</v>
      </c>
      <c r="T6" s="128" t="s">
        <v>610</v>
      </c>
      <c r="U6" s="128" t="s">
        <v>610</v>
      </c>
      <c r="V6" s="128">
        <v>14</v>
      </c>
      <c r="W6" s="128">
        <v>11</v>
      </c>
      <c r="X6" s="298">
        <f t="shared" si="0"/>
        <v>34</v>
      </c>
      <c r="Y6" s="298">
        <f t="shared" si="0"/>
        <v>17</v>
      </c>
    </row>
    <row r="7" spans="1:25" s="5" customFormat="1" ht="12.75" customHeight="1" x14ac:dyDescent="0.3">
      <c r="A7" s="27" t="s">
        <v>29</v>
      </c>
      <c r="B7" s="128" t="s">
        <v>610</v>
      </c>
      <c r="C7" s="128" t="s">
        <v>610</v>
      </c>
      <c r="D7" s="128">
        <v>5</v>
      </c>
      <c r="E7" s="128">
        <v>2</v>
      </c>
      <c r="F7" s="128">
        <v>18</v>
      </c>
      <c r="G7" s="128">
        <v>8</v>
      </c>
      <c r="H7" s="128" t="s">
        <v>610</v>
      </c>
      <c r="I7" s="128" t="s">
        <v>610</v>
      </c>
      <c r="J7" s="128">
        <v>1</v>
      </c>
      <c r="K7" s="128">
        <v>1</v>
      </c>
      <c r="L7" s="128" t="s">
        <v>610</v>
      </c>
      <c r="M7" s="128" t="s">
        <v>610</v>
      </c>
      <c r="N7" s="282"/>
      <c r="O7" s="282"/>
      <c r="P7" s="282"/>
      <c r="Q7" s="282"/>
      <c r="R7" s="282" t="s">
        <v>610</v>
      </c>
      <c r="S7" s="282" t="s">
        <v>610</v>
      </c>
      <c r="T7" s="128" t="s">
        <v>610</v>
      </c>
      <c r="U7" s="128" t="s">
        <v>610</v>
      </c>
      <c r="V7" s="128">
        <v>5</v>
      </c>
      <c r="W7" s="128">
        <v>3</v>
      </c>
      <c r="X7" s="298">
        <f t="shared" si="0"/>
        <v>29</v>
      </c>
      <c r="Y7" s="298">
        <f t="shared" si="0"/>
        <v>14</v>
      </c>
    </row>
    <row r="8" spans="1:25" s="5" customFormat="1" ht="12.75" customHeight="1" x14ac:dyDescent="0.3">
      <c r="A8" s="27" t="s">
        <v>30</v>
      </c>
      <c r="B8" s="128">
        <v>3</v>
      </c>
      <c r="C8" s="128">
        <v>1</v>
      </c>
      <c r="D8" s="128">
        <v>8</v>
      </c>
      <c r="E8" s="128">
        <v>2</v>
      </c>
      <c r="F8" s="128">
        <v>5</v>
      </c>
      <c r="G8" s="128">
        <v>1</v>
      </c>
      <c r="H8" s="128" t="s">
        <v>610</v>
      </c>
      <c r="I8" s="128" t="s">
        <v>610</v>
      </c>
      <c r="J8" s="128" t="s">
        <v>610</v>
      </c>
      <c r="K8" s="128" t="s">
        <v>610</v>
      </c>
      <c r="L8" s="128" t="s">
        <v>610</v>
      </c>
      <c r="M8" s="128" t="s">
        <v>610</v>
      </c>
      <c r="N8" s="282"/>
      <c r="O8" s="282"/>
      <c r="P8" s="282"/>
      <c r="Q8" s="282"/>
      <c r="R8" s="282" t="s">
        <v>610</v>
      </c>
      <c r="S8" s="282" t="s">
        <v>610</v>
      </c>
      <c r="T8" s="128" t="s">
        <v>610</v>
      </c>
      <c r="U8" s="128" t="s">
        <v>610</v>
      </c>
      <c r="V8" s="128">
        <v>9</v>
      </c>
      <c r="W8" s="128">
        <v>9</v>
      </c>
      <c r="X8" s="298">
        <f t="shared" si="0"/>
        <v>25</v>
      </c>
      <c r="Y8" s="298">
        <f t="shared" si="0"/>
        <v>13</v>
      </c>
    </row>
    <row r="9" spans="1:25" s="5" customFormat="1" x14ac:dyDescent="0.3">
      <c r="A9" s="27" t="s">
        <v>31</v>
      </c>
      <c r="B9" s="128" t="s">
        <v>610</v>
      </c>
      <c r="C9" s="128" t="s">
        <v>610</v>
      </c>
      <c r="D9" s="128">
        <v>2</v>
      </c>
      <c r="E9" s="128">
        <v>1</v>
      </c>
      <c r="F9" s="128">
        <v>1</v>
      </c>
      <c r="G9" s="128" t="s">
        <v>610</v>
      </c>
      <c r="H9" s="128" t="s">
        <v>610</v>
      </c>
      <c r="I9" s="128" t="s">
        <v>610</v>
      </c>
      <c r="J9" s="128" t="s">
        <v>610</v>
      </c>
      <c r="K9" s="128" t="s">
        <v>610</v>
      </c>
      <c r="L9" s="128" t="s">
        <v>610</v>
      </c>
      <c r="M9" s="128" t="s">
        <v>610</v>
      </c>
      <c r="N9" s="282"/>
      <c r="O9" s="282"/>
      <c r="P9" s="282"/>
      <c r="Q9" s="282"/>
      <c r="R9" s="282" t="s">
        <v>610</v>
      </c>
      <c r="S9" s="282" t="s">
        <v>610</v>
      </c>
      <c r="T9" s="128" t="s">
        <v>610</v>
      </c>
      <c r="U9" s="128" t="s">
        <v>610</v>
      </c>
      <c r="V9" s="128">
        <v>6</v>
      </c>
      <c r="W9" s="128">
        <v>4</v>
      </c>
      <c r="X9" s="298">
        <f t="shared" si="0"/>
        <v>9</v>
      </c>
      <c r="Y9" s="298">
        <f t="shared" si="0"/>
        <v>5</v>
      </c>
    </row>
    <row r="10" spans="1:25" s="5" customFormat="1" x14ac:dyDescent="0.3">
      <c r="A10" s="27" t="s">
        <v>32</v>
      </c>
      <c r="B10" s="128">
        <v>2</v>
      </c>
      <c r="C10" s="128" t="s">
        <v>610</v>
      </c>
      <c r="D10" s="128">
        <v>1</v>
      </c>
      <c r="E10" s="128" t="s">
        <v>610</v>
      </c>
      <c r="F10" s="128" t="s">
        <v>610</v>
      </c>
      <c r="G10" s="128" t="s">
        <v>610</v>
      </c>
      <c r="H10" s="128" t="s">
        <v>610</v>
      </c>
      <c r="I10" s="128" t="s">
        <v>610</v>
      </c>
      <c r="J10" s="128" t="s">
        <v>610</v>
      </c>
      <c r="K10" s="128" t="s">
        <v>610</v>
      </c>
      <c r="L10" s="128" t="s">
        <v>610</v>
      </c>
      <c r="M10" s="128" t="s">
        <v>610</v>
      </c>
      <c r="N10" s="282"/>
      <c r="O10" s="282"/>
      <c r="P10" s="282"/>
      <c r="Q10" s="282"/>
      <c r="R10" s="282" t="s">
        <v>610</v>
      </c>
      <c r="S10" s="282" t="s">
        <v>610</v>
      </c>
      <c r="T10" s="128" t="s">
        <v>610</v>
      </c>
      <c r="U10" s="128" t="s">
        <v>610</v>
      </c>
      <c r="V10" s="128" t="s">
        <v>610</v>
      </c>
      <c r="W10" s="128" t="s">
        <v>610</v>
      </c>
      <c r="X10" s="298">
        <f t="shared" si="0"/>
        <v>3</v>
      </c>
      <c r="Y10" s="298">
        <f t="shared" si="0"/>
        <v>0</v>
      </c>
    </row>
    <row r="11" spans="1:25" ht="13.5" thickBot="1" x14ac:dyDescent="0.35">
      <c r="A11" s="21" t="s">
        <v>4</v>
      </c>
      <c r="B11" s="124">
        <f>SUM(B5:B10)</f>
        <v>5</v>
      </c>
      <c r="C11" s="124">
        <f t="shared" ref="C11:W11" si="1">SUM(C5:C10)</f>
        <v>1</v>
      </c>
      <c r="D11" s="124">
        <f t="shared" si="1"/>
        <v>16</v>
      </c>
      <c r="E11" s="124">
        <f t="shared" si="1"/>
        <v>5</v>
      </c>
      <c r="F11" s="124">
        <f t="shared" si="1"/>
        <v>44</v>
      </c>
      <c r="G11" s="124">
        <f t="shared" si="1"/>
        <v>15</v>
      </c>
      <c r="H11" s="124">
        <f t="shared" si="1"/>
        <v>0</v>
      </c>
      <c r="I11" s="124">
        <f t="shared" si="1"/>
        <v>0</v>
      </c>
      <c r="J11" s="124">
        <f t="shared" si="1"/>
        <v>1</v>
      </c>
      <c r="K11" s="124">
        <f t="shared" si="1"/>
        <v>1</v>
      </c>
      <c r="L11" s="124">
        <f t="shared" si="1"/>
        <v>0</v>
      </c>
      <c r="M11" s="124">
        <f t="shared" si="1"/>
        <v>0</v>
      </c>
      <c r="N11" s="124">
        <f t="shared" si="1"/>
        <v>0</v>
      </c>
      <c r="O11" s="124">
        <f t="shared" si="1"/>
        <v>0</v>
      </c>
      <c r="P11" s="124">
        <f t="shared" si="1"/>
        <v>0</v>
      </c>
      <c r="Q11" s="124">
        <f t="shared" si="1"/>
        <v>0</v>
      </c>
      <c r="R11" s="124">
        <f t="shared" si="1"/>
        <v>2</v>
      </c>
      <c r="S11" s="124">
        <f t="shared" si="1"/>
        <v>1</v>
      </c>
      <c r="T11" s="124">
        <f t="shared" si="1"/>
        <v>0</v>
      </c>
      <c r="U11" s="124">
        <f t="shared" si="1"/>
        <v>0</v>
      </c>
      <c r="V11" s="124">
        <f t="shared" si="1"/>
        <v>36</v>
      </c>
      <c r="W11" s="124">
        <f t="shared" si="1"/>
        <v>27</v>
      </c>
      <c r="X11" s="124">
        <f t="shared" ref="X11" si="2">SUM(B11,D11,F11,H11,J11,L11,N11,P11,R11,T11,V11)</f>
        <v>104</v>
      </c>
      <c r="Y11" s="193">
        <f t="shared" ref="Y11" si="3">SUM(C11,E11,G11,I11,K11,M11,O11,Q11,S11,U11,W11)</f>
        <v>50</v>
      </c>
    </row>
    <row r="12" spans="1:25" ht="15" customHeight="1" x14ac:dyDescent="0.3"/>
    <row r="13" spans="1:25" ht="15" customHeight="1" x14ac:dyDescent="0.3"/>
    <row r="14" spans="1:25" ht="15" customHeight="1" x14ac:dyDescent="0.3">
      <c r="A14" s="360" t="s">
        <v>494</v>
      </c>
      <c r="B14" s="360"/>
      <c r="C14" s="360"/>
      <c r="D14" s="360"/>
      <c r="E14" s="360"/>
      <c r="F14" s="360"/>
      <c r="G14" s="360"/>
      <c r="H14" s="360"/>
      <c r="I14" s="360"/>
      <c r="J14" s="360"/>
      <c r="K14" s="360"/>
      <c r="L14" s="360"/>
      <c r="M14" s="360"/>
      <c r="N14" s="360"/>
      <c r="O14" s="360"/>
      <c r="P14" s="360"/>
      <c r="Q14" s="360"/>
      <c r="R14" s="360"/>
      <c r="S14" s="360"/>
      <c r="T14" s="360"/>
      <c r="U14" s="360"/>
      <c r="V14" s="360"/>
      <c r="W14" s="360"/>
      <c r="X14" s="360"/>
      <c r="Y14" s="360"/>
    </row>
    <row r="15" spans="1:25" ht="15" customHeight="1" x14ac:dyDescent="0.3">
      <c r="A15" s="418" t="s">
        <v>487</v>
      </c>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row>
    <row r="16" spans="1:25" ht="45" customHeight="1" x14ac:dyDescent="0.3">
      <c r="A16" s="394" t="s">
        <v>488</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row>
    <row r="17" spans="1:25" ht="15" customHeight="1" x14ac:dyDescent="0.3">
      <c r="A17" s="394" t="s">
        <v>489</v>
      </c>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row>
    <row r="18" spans="1:25" ht="15" customHeight="1" x14ac:dyDescent="0.3">
      <c r="A18" s="394" t="s">
        <v>490</v>
      </c>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row>
    <row r="19" spans="1:25" x14ac:dyDescent="0.3">
      <c r="A19" s="386"/>
      <c r="B19" s="386"/>
      <c r="C19" s="386"/>
      <c r="D19" s="386"/>
      <c r="E19" s="386"/>
      <c r="F19" s="386"/>
      <c r="G19" s="386"/>
      <c r="H19" s="386"/>
      <c r="I19" s="386"/>
      <c r="J19" s="386"/>
      <c r="K19" s="386"/>
      <c r="L19" s="386"/>
      <c r="M19" s="386"/>
      <c r="N19" s="212"/>
      <c r="O19" s="212"/>
    </row>
    <row r="21" spans="1:25" ht="14.5" x14ac:dyDescent="0.35">
      <c r="A21" s="194"/>
    </row>
    <row r="22" spans="1:25" ht="14.5" x14ac:dyDescent="0.35">
      <c r="A22" s="194"/>
    </row>
    <row r="23" spans="1:25" ht="14.5" x14ac:dyDescent="0.35">
      <c r="A23" s="194"/>
    </row>
  </sheetData>
  <mergeCells count="2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 ref="A1:Y1"/>
    <mergeCell ref="V2:W3"/>
    <mergeCell ref="X2:X4"/>
    <mergeCell ref="Y2:Y4"/>
    <mergeCell ref="B3:C3"/>
    <mergeCell ref="D3:E3"/>
    <mergeCell ref="F3:G3"/>
    <mergeCell ref="N3:O3"/>
  </mergeCells>
  <pageMargins left="0.25" right="0.25" top="0.75" bottom="0.75" header="0.3" footer="0.3"/>
  <pageSetup paperSize="9" scale="6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15"/>
  <sheetViews>
    <sheetView zoomScaleNormal="100" workbookViewId="0">
      <selection activeCell="L10" sqref="L10"/>
    </sheetView>
  </sheetViews>
  <sheetFormatPr defaultColWidth="9.1796875" defaultRowHeight="13" x14ac:dyDescent="0.3"/>
  <cols>
    <col min="1" max="1" width="22.7265625" style="2" customWidth="1"/>
    <col min="2" max="3" width="8.26953125" style="1" customWidth="1"/>
    <col min="4" max="5" width="6.81640625" style="1" customWidth="1"/>
    <col min="6" max="7" width="14.81640625" style="1" customWidth="1"/>
    <col min="8" max="11" width="9.81640625" style="1" customWidth="1"/>
    <col min="12" max="13" width="11.81640625" style="1" customWidth="1"/>
    <col min="14" max="16384" width="9.1796875" style="1"/>
  </cols>
  <sheetData>
    <row r="1" spans="1:18" ht="42.75" customHeight="1" x14ac:dyDescent="0.35">
      <c r="A1" s="358" t="s">
        <v>438</v>
      </c>
      <c r="B1" s="419"/>
      <c r="C1" s="419"/>
      <c r="D1" s="419"/>
      <c r="E1" s="419"/>
      <c r="F1" s="419"/>
      <c r="G1" s="419"/>
      <c r="H1" s="419"/>
      <c r="I1" s="419"/>
      <c r="J1" s="419"/>
      <c r="K1" s="419"/>
      <c r="L1" s="419"/>
      <c r="M1" s="420"/>
      <c r="O1" s="68"/>
    </row>
    <row r="2" spans="1:18" s="4" customFormat="1" ht="30" customHeight="1" x14ac:dyDescent="0.3">
      <c r="A2" s="13" t="s">
        <v>603</v>
      </c>
      <c r="B2" s="336" t="s">
        <v>20</v>
      </c>
      <c r="C2" s="421"/>
      <c r="D2" s="421"/>
      <c r="E2" s="421"/>
      <c r="F2" s="421"/>
      <c r="G2" s="421"/>
      <c r="H2" s="421"/>
      <c r="I2" s="337"/>
      <c r="J2" s="335" t="s">
        <v>541</v>
      </c>
      <c r="K2" s="335"/>
      <c r="L2" s="86" t="s">
        <v>4</v>
      </c>
      <c r="M2" s="131" t="s">
        <v>122</v>
      </c>
      <c r="N2" s="51"/>
      <c r="O2" s="51"/>
      <c r="Q2" s="51"/>
      <c r="R2" s="51"/>
    </row>
    <row r="3" spans="1:18" s="4" customFormat="1" ht="18" customHeight="1" x14ac:dyDescent="0.3">
      <c r="A3" s="77" t="s">
        <v>612</v>
      </c>
      <c r="B3" s="422"/>
      <c r="C3" s="422"/>
      <c r="D3" s="422"/>
      <c r="E3" s="422"/>
      <c r="F3" s="422"/>
      <c r="G3" s="422"/>
      <c r="H3" s="422"/>
      <c r="I3" s="422"/>
      <c r="J3" s="422"/>
      <c r="K3" s="422"/>
      <c r="L3" s="422"/>
      <c r="M3" s="130"/>
    </row>
    <row r="4" spans="1:18" s="4" customFormat="1" ht="18" customHeight="1" x14ac:dyDescent="0.3">
      <c r="A4" s="129"/>
      <c r="B4" s="425" t="s">
        <v>35</v>
      </c>
      <c r="C4" s="425"/>
      <c r="D4" s="425" t="s">
        <v>36</v>
      </c>
      <c r="E4" s="425"/>
      <c r="F4" s="425" t="s">
        <v>38</v>
      </c>
      <c r="G4" s="425"/>
      <c r="H4" s="425" t="s">
        <v>37</v>
      </c>
      <c r="I4" s="425"/>
      <c r="J4" s="335" t="s">
        <v>4</v>
      </c>
      <c r="K4" s="335" t="s">
        <v>26</v>
      </c>
      <c r="L4" s="335"/>
      <c r="M4" s="423"/>
    </row>
    <row r="5" spans="1:18" s="4" customFormat="1" ht="15" customHeight="1" x14ac:dyDescent="0.3">
      <c r="A5" s="13" t="s">
        <v>33</v>
      </c>
      <c r="B5" s="73" t="s">
        <v>4</v>
      </c>
      <c r="C5" s="73" t="s">
        <v>26</v>
      </c>
      <c r="D5" s="73" t="s">
        <v>4</v>
      </c>
      <c r="E5" s="73" t="s">
        <v>26</v>
      </c>
      <c r="F5" s="73" t="s">
        <v>4</v>
      </c>
      <c r="G5" s="73" t="s">
        <v>26</v>
      </c>
      <c r="H5" s="73" t="s">
        <v>4</v>
      </c>
      <c r="I5" s="73" t="s">
        <v>26</v>
      </c>
      <c r="J5" s="335"/>
      <c r="K5" s="335"/>
      <c r="L5" s="335"/>
      <c r="M5" s="424"/>
    </row>
    <row r="6" spans="1:18" s="5" customFormat="1" ht="12.75" customHeight="1" x14ac:dyDescent="0.3">
      <c r="A6" s="13" t="s">
        <v>34</v>
      </c>
      <c r="B6" s="291">
        <v>2</v>
      </c>
      <c r="C6" s="292" t="s">
        <v>610</v>
      </c>
      <c r="D6" s="293">
        <v>1</v>
      </c>
      <c r="E6" s="293" t="s">
        <v>610</v>
      </c>
      <c r="F6" s="293" t="s">
        <v>610</v>
      </c>
      <c r="G6" s="293" t="s">
        <v>610</v>
      </c>
      <c r="H6" s="293" t="s">
        <v>610</v>
      </c>
      <c r="I6" s="293" t="s">
        <v>610</v>
      </c>
      <c r="J6" s="293">
        <v>2</v>
      </c>
      <c r="K6" s="293">
        <v>1</v>
      </c>
      <c r="L6" s="132">
        <f t="shared" ref="L6:M10" si="0">SUM(B6,D6,F6,H6,J6)</f>
        <v>5</v>
      </c>
      <c r="M6" s="125">
        <f t="shared" si="0"/>
        <v>1</v>
      </c>
    </row>
    <row r="7" spans="1:18" s="5" customFormat="1" ht="12.75" customHeight="1" x14ac:dyDescent="0.3">
      <c r="A7" s="13" t="s">
        <v>88</v>
      </c>
      <c r="B7" s="291" t="s">
        <v>610</v>
      </c>
      <c r="C7" s="292" t="s">
        <v>610</v>
      </c>
      <c r="D7" s="293">
        <v>2</v>
      </c>
      <c r="E7" s="293" t="s">
        <v>610</v>
      </c>
      <c r="F7" s="293">
        <v>2</v>
      </c>
      <c r="G7" s="293" t="s">
        <v>610</v>
      </c>
      <c r="H7" s="293">
        <v>7</v>
      </c>
      <c r="I7" s="293">
        <v>3</v>
      </c>
      <c r="J7" s="293" t="s">
        <v>610</v>
      </c>
      <c r="K7" s="293" t="s">
        <v>610</v>
      </c>
      <c r="L7" s="132">
        <f t="shared" si="0"/>
        <v>11</v>
      </c>
      <c r="M7" s="125">
        <f t="shared" si="0"/>
        <v>3</v>
      </c>
    </row>
    <row r="8" spans="1:18" s="5" customFormat="1" ht="12.75" customHeight="1" x14ac:dyDescent="0.3">
      <c r="A8" s="13" t="s">
        <v>89</v>
      </c>
      <c r="B8" s="291" t="s">
        <v>610</v>
      </c>
      <c r="C8" s="292" t="s">
        <v>610</v>
      </c>
      <c r="D8" s="293" t="s">
        <v>610</v>
      </c>
      <c r="E8" s="293" t="s">
        <v>610</v>
      </c>
      <c r="F8" s="293" t="s">
        <v>610</v>
      </c>
      <c r="G8" s="293" t="s">
        <v>610</v>
      </c>
      <c r="H8" s="293">
        <v>2</v>
      </c>
      <c r="I8" s="293">
        <v>1</v>
      </c>
      <c r="J8" s="293" t="s">
        <v>610</v>
      </c>
      <c r="K8" s="293" t="s">
        <v>610</v>
      </c>
      <c r="L8" s="132">
        <f t="shared" si="0"/>
        <v>2</v>
      </c>
      <c r="M8" s="125">
        <f t="shared" si="0"/>
        <v>1</v>
      </c>
    </row>
    <row r="9" spans="1:18" s="5" customFormat="1" ht="12.75" customHeight="1" x14ac:dyDescent="0.3">
      <c r="A9" s="13" t="s">
        <v>437</v>
      </c>
      <c r="B9" s="291">
        <v>3</v>
      </c>
      <c r="C9" s="292">
        <v>1</v>
      </c>
      <c r="D9" s="293">
        <v>13</v>
      </c>
      <c r="E9" s="293">
        <v>5</v>
      </c>
      <c r="F9" s="293">
        <v>14</v>
      </c>
      <c r="G9" s="293">
        <v>5</v>
      </c>
      <c r="H9" s="293">
        <v>19</v>
      </c>
      <c r="I9" s="293">
        <v>7</v>
      </c>
      <c r="J9" s="293" t="s">
        <v>610</v>
      </c>
      <c r="K9" s="293" t="s">
        <v>610</v>
      </c>
      <c r="L9" s="132">
        <f t="shared" si="0"/>
        <v>49</v>
      </c>
      <c r="M9" s="125">
        <f t="shared" si="0"/>
        <v>18</v>
      </c>
    </row>
    <row r="10" spans="1:18" s="5" customFormat="1" x14ac:dyDescent="0.3">
      <c r="A10" s="24" t="s">
        <v>4</v>
      </c>
      <c r="B10" s="132">
        <f t="shared" ref="B10:K10" si="1">SUM(B6:B9)</f>
        <v>5</v>
      </c>
      <c r="C10" s="132">
        <f t="shared" si="1"/>
        <v>1</v>
      </c>
      <c r="D10" s="132">
        <f t="shared" si="1"/>
        <v>16</v>
      </c>
      <c r="E10" s="132">
        <f t="shared" si="1"/>
        <v>5</v>
      </c>
      <c r="F10" s="132">
        <f t="shared" si="1"/>
        <v>16</v>
      </c>
      <c r="G10" s="132">
        <f t="shared" si="1"/>
        <v>5</v>
      </c>
      <c r="H10" s="132">
        <f t="shared" si="1"/>
        <v>28</v>
      </c>
      <c r="I10" s="132">
        <f t="shared" si="1"/>
        <v>11</v>
      </c>
      <c r="J10" s="132">
        <f t="shared" si="1"/>
        <v>2</v>
      </c>
      <c r="K10" s="132">
        <f t="shared" si="1"/>
        <v>1</v>
      </c>
      <c r="L10" s="132">
        <f t="shared" si="0"/>
        <v>67</v>
      </c>
      <c r="M10" s="125">
        <f t="shared" si="0"/>
        <v>23</v>
      </c>
    </row>
    <row r="13" spans="1:18" x14ac:dyDescent="0.3">
      <c r="A13" s="1" t="s">
        <v>39</v>
      </c>
    </row>
    <row r="14" spans="1:18" ht="15" customHeight="1" x14ac:dyDescent="0.3">
      <c r="A14" s="394" t="s">
        <v>140</v>
      </c>
      <c r="B14" s="394"/>
      <c r="C14" s="394"/>
      <c r="D14" s="394"/>
      <c r="E14" s="394"/>
      <c r="F14" s="394"/>
      <c r="G14" s="394"/>
      <c r="H14" s="394"/>
      <c r="I14" s="394"/>
      <c r="J14" s="394"/>
      <c r="K14" s="394"/>
      <c r="L14" s="394"/>
      <c r="M14" s="394"/>
    </row>
    <row r="15" spans="1:18" ht="15" customHeight="1" x14ac:dyDescent="0.3">
      <c r="A15" s="357" t="s">
        <v>500</v>
      </c>
      <c r="B15" s="357"/>
      <c r="C15" s="357"/>
      <c r="D15" s="357"/>
      <c r="E15" s="357"/>
      <c r="F15" s="357"/>
      <c r="G15" s="357"/>
      <c r="H15" s="357"/>
      <c r="I15" s="357"/>
      <c r="J15" s="357"/>
      <c r="K15" s="357"/>
      <c r="L15" s="357"/>
      <c r="M15" s="357"/>
    </row>
  </sheetData>
  <mergeCells count="14">
    <mergeCell ref="A14:M14"/>
    <mergeCell ref="A15:M15"/>
    <mergeCell ref="A1:M1"/>
    <mergeCell ref="B2:I2"/>
    <mergeCell ref="J2:K2"/>
    <mergeCell ref="L4:L5"/>
    <mergeCell ref="B3:L3"/>
    <mergeCell ref="M4:M5"/>
    <mergeCell ref="K4:K5"/>
    <mergeCell ref="B4:C4"/>
    <mergeCell ref="D4:E4"/>
    <mergeCell ref="F4:G4"/>
    <mergeCell ref="H4:I4"/>
    <mergeCell ref="J4:J5"/>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workbookViewId="0">
      <selection sqref="A1:J5"/>
    </sheetView>
  </sheetViews>
  <sheetFormatPr defaultColWidth="9.1796875" defaultRowHeight="14.5" x14ac:dyDescent="0.35"/>
  <cols>
    <col min="1" max="1" width="35.54296875" style="2" customWidth="1"/>
    <col min="2" max="2" width="7.54296875" style="1" customWidth="1"/>
    <col min="3" max="3" width="10" style="1" customWidth="1"/>
    <col min="4" max="4" width="10.54296875" style="1" customWidth="1"/>
    <col min="5" max="5" width="16.36328125" style="1" customWidth="1"/>
    <col min="6" max="6" width="9.7265625" style="1" customWidth="1"/>
    <col min="7" max="7" width="13.26953125" style="1" customWidth="1"/>
    <col min="8" max="8" width="25.81640625" style="1" customWidth="1"/>
    <col min="9" max="9" width="21.36328125" style="1" customWidth="1"/>
    <col min="10" max="10" width="11.81640625" style="1" customWidth="1"/>
    <col min="15" max="16384" width="9.1796875" style="1"/>
  </cols>
  <sheetData>
    <row r="1" spans="1:14" ht="42.75" customHeight="1" thickBot="1" x14ac:dyDescent="0.4">
      <c r="A1" s="387" t="s">
        <v>426</v>
      </c>
      <c r="B1" s="388"/>
      <c r="C1" s="388"/>
      <c r="D1" s="388"/>
      <c r="E1" s="388"/>
      <c r="F1" s="388"/>
      <c r="G1" s="388"/>
      <c r="H1" s="388"/>
      <c r="I1" s="389"/>
      <c r="J1" s="390"/>
    </row>
    <row r="2" spans="1:14" s="4" customFormat="1" ht="21.75" customHeight="1" x14ac:dyDescent="0.3">
      <c r="A2" s="426" t="s">
        <v>603</v>
      </c>
      <c r="B2" s="428" t="s">
        <v>427</v>
      </c>
      <c r="C2" s="428" t="s">
        <v>428</v>
      </c>
      <c r="D2" s="428" t="s">
        <v>429</v>
      </c>
      <c r="E2" s="428" t="s">
        <v>430</v>
      </c>
      <c r="F2" s="428" t="s">
        <v>515</v>
      </c>
      <c r="G2" s="428" t="s">
        <v>431</v>
      </c>
      <c r="H2" s="428" t="s">
        <v>552</v>
      </c>
      <c r="I2" s="428" t="s">
        <v>530</v>
      </c>
      <c r="J2" s="431" t="s">
        <v>516</v>
      </c>
    </row>
    <row r="3" spans="1:14" s="4" customFormat="1" ht="26.25" customHeight="1" thickBot="1" x14ac:dyDescent="0.35">
      <c r="A3" s="427"/>
      <c r="B3" s="429"/>
      <c r="C3" s="429"/>
      <c r="D3" s="429"/>
      <c r="E3" s="429"/>
      <c r="F3" s="429"/>
      <c r="G3" s="429"/>
      <c r="H3" s="429"/>
      <c r="I3" s="429"/>
      <c r="J3" s="432"/>
    </row>
    <row r="4" spans="1:14" ht="15" customHeight="1" x14ac:dyDescent="0.35">
      <c r="A4" s="165" t="s">
        <v>604</v>
      </c>
      <c r="B4" s="232">
        <v>1</v>
      </c>
      <c r="C4" s="232">
        <v>4</v>
      </c>
      <c r="D4" s="232">
        <v>6</v>
      </c>
      <c r="E4" s="232">
        <v>29</v>
      </c>
      <c r="F4" s="232">
        <v>1</v>
      </c>
      <c r="G4" s="233"/>
      <c r="H4" s="234"/>
      <c r="I4" s="232">
        <v>5</v>
      </c>
      <c r="J4" s="166">
        <v>46</v>
      </c>
    </row>
    <row r="5" spans="1:14" ht="15" customHeight="1" thickBot="1" x14ac:dyDescent="0.4">
      <c r="A5" s="294" t="s">
        <v>95</v>
      </c>
      <c r="B5" s="120">
        <v>1</v>
      </c>
      <c r="C5" s="120">
        <v>1</v>
      </c>
      <c r="D5" s="120">
        <v>3</v>
      </c>
      <c r="E5" s="120">
        <v>8</v>
      </c>
      <c r="F5" s="120">
        <v>0</v>
      </c>
      <c r="G5" s="295"/>
      <c r="H5" s="296"/>
      <c r="I5" s="120">
        <v>3</v>
      </c>
      <c r="J5" s="121">
        <v>16</v>
      </c>
    </row>
    <row r="6" spans="1:14" ht="15" customHeight="1" x14ac:dyDescent="0.3">
      <c r="A6" s="93"/>
      <c r="B6" s="95"/>
      <c r="C6" s="95"/>
      <c r="D6" s="95"/>
      <c r="E6" s="95"/>
      <c r="F6" s="95"/>
      <c r="G6" s="95"/>
      <c r="H6" s="95"/>
      <c r="I6" s="95"/>
      <c r="J6" s="95"/>
      <c r="K6" s="52"/>
      <c r="L6" s="52"/>
      <c r="M6" s="52"/>
      <c r="N6" s="52"/>
    </row>
    <row r="7" spans="1:14" ht="27.75" customHeight="1" x14ac:dyDescent="0.3">
      <c r="A7" s="430" t="s">
        <v>536</v>
      </c>
      <c r="B7" s="430"/>
      <c r="C7" s="430"/>
      <c r="D7" s="430"/>
      <c r="E7" s="430"/>
      <c r="F7" s="430"/>
      <c r="G7" s="430"/>
      <c r="H7" s="430"/>
      <c r="I7" s="430"/>
      <c r="J7" s="430"/>
      <c r="K7" s="52"/>
      <c r="L7" s="52"/>
      <c r="M7" s="52"/>
      <c r="N7" s="52"/>
    </row>
    <row r="8" spans="1:14" ht="15" customHeight="1" x14ac:dyDescent="0.3">
      <c r="A8" s="367" t="s">
        <v>509</v>
      </c>
      <c r="B8" s="367"/>
      <c r="C8" s="367"/>
      <c r="D8" s="367"/>
      <c r="E8" s="367"/>
      <c r="F8" s="367"/>
      <c r="G8" s="367"/>
      <c r="H8" s="367"/>
      <c r="I8" s="367"/>
      <c r="J8" s="367"/>
      <c r="K8" s="52"/>
      <c r="L8" s="52"/>
      <c r="M8" s="52"/>
      <c r="N8" s="52"/>
    </row>
    <row r="9" spans="1:14" ht="15" customHeight="1" x14ac:dyDescent="0.3">
      <c r="A9" s="350" t="s">
        <v>454</v>
      </c>
      <c r="B9" s="350"/>
      <c r="C9" s="350"/>
      <c r="D9" s="350"/>
      <c r="E9" s="350"/>
      <c r="F9" s="350"/>
      <c r="G9" s="350"/>
      <c r="H9" s="350"/>
      <c r="I9" s="350"/>
      <c r="J9" s="350"/>
      <c r="K9" s="52"/>
      <c r="L9" s="52"/>
      <c r="M9" s="52"/>
      <c r="N9" s="52"/>
    </row>
    <row r="10" spans="1:14" s="95" customFormat="1" ht="27.75" customHeight="1" x14ac:dyDescent="0.3">
      <c r="A10" s="350" t="s">
        <v>534</v>
      </c>
      <c r="B10" s="350"/>
      <c r="C10" s="350"/>
      <c r="D10" s="350"/>
      <c r="E10" s="350"/>
      <c r="F10" s="350"/>
      <c r="G10" s="350"/>
      <c r="H10" s="350"/>
      <c r="I10" s="350"/>
      <c r="J10" s="350"/>
      <c r="K10" s="237"/>
      <c r="L10" s="237"/>
      <c r="M10" s="237"/>
      <c r="N10" s="237"/>
    </row>
    <row r="11" spans="1:14" s="95" customFormat="1" ht="27.75" customHeight="1" x14ac:dyDescent="0.3">
      <c r="A11" s="350" t="s">
        <v>535</v>
      </c>
      <c r="B11" s="350"/>
      <c r="C11" s="350"/>
      <c r="D11" s="350"/>
      <c r="E11" s="350"/>
      <c r="F11" s="350"/>
      <c r="G11" s="350"/>
      <c r="H11" s="350"/>
      <c r="I11" s="350"/>
      <c r="J11" s="350"/>
      <c r="K11" s="237"/>
      <c r="L11" s="237"/>
      <c r="M11" s="237"/>
      <c r="N11" s="237"/>
    </row>
    <row r="12" spans="1:14" ht="15" customHeight="1" x14ac:dyDescent="0.3">
      <c r="A12" s="367" t="s">
        <v>548</v>
      </c>
      <c r="B12" s="367"/>
      <c r="C12" s="367"/>
      <c r="D12" s="367"/>
      <c r="E12" s="367"/>
      <c r="F12" s="367"/>
      <c r="G12" s="367"/>
      <c r="H12" s="367"/>
      <c r="I12" s="367"/>
      <c r="J12" s="367"/>
      <c r="K12" s="1"/>
      <c r="L12" s="1"/>
      <c r="M12" s="1"/>
      <c r="N12" s="1"/>
    </row>
    <row r="13" spans="1:14" ht="15" customHeight="1" x14ac:dyDescent="0.3">
      <c r="A13" s="1"/>
      <c r="K13" s="1"/>
      <c r="L13" s="1"/>
      <c r="M13" s="1"/>
      <c r="N13" s="1"/>
    </row>
    <row r="14" spans="1:14" ht="13" x14ac:dyDescent="0.3">
      <c r="A14" s="213"/>
      <c r="B14" s="213"/>
      <c r="C14" s="213"/>
      <c r="D14" s="213"/>
      <c r="E14" s="213"/>
      <c r="F14" s="213"/>
      <c r="G14" s="213"/>
      <c r="H14" s="213"/>
      <c r="I14" s="213"/>
      <c r="J14" s="213"/>
      <c r="K14" s="1"/>
      <c r="L14" s="1"/>
      <c r="M14" s="1"/>
      <c r="N14" s="1"/>
    </row>
    <row r="15" spans="1:14" ht="13" x14ac:dyDescent="0.3">
      <c r="A15" s="1"/>
      <c r="K15" s="1"/>
      <c r="L15" s="1"/>
      <c r="M15" s="1"/>
      <c r="N15" s="1"/>
    </row>
    <row r="16" spans="1:14" ht="13" x14ac:dyDescent="0.3">
      <c r="A16" s="1"/>
      <c r="K16" s="1"/>
      <c r="L16" s="1"/>
      <c r="M16" s="1"/>
      <c r="N16" s="1"/>
    </row>
    <row r="17" spans="1:14" ht="13" x14ac:dyDescent="0.3">
      <c r="A17" s="1"/>
      <c r="K17" s="1"/>
      <c r="L17" s="1"/>
      <c r="M17" s="1"/>
      <c r="N17" s="1"/>
    </row>
    <row r="18" spans="1:14" ht="13" x14ac:dyDescent="0.3">
      <c r="A18" s="1"/>
      <c r="K18" s="1"/>
      <c r="L18" s="1"/>
      <c r="M18" s="1"/>
      <c r="N18" s="1"/>
    </row>
    <row r="19" spans="1:14" ht="13" x14ac:dyDescent="0.3">
      <c r="A19" s="1"/>
      <c r="K19" s="1"/>
      <c r="L19" s="1"/>
      <c r="M19" s="1"/>
      <c r="N19" s="1"/>
    </row>
    <row r="20" spans="1:14" ht="13" x14ac:dyDescent="0.3">
      <c r="A20" s="1"/>
      <c r="K20" s="1"/>
      <c r="L20" s="1"/>
      <c r="M20" s="1"/>
      <c r="N20" s="1"/>
    </row>
    <row r="21" spans="1:14" ht="13" x14ac:dyDescent="0.3">
      <c r="A21" s="1"/>
      <c r="K21" s="1"/>
      <c r="L21" s="1"/>
      <c r="M21" s="1"/>
      <c r="N21" s="1"/>
    </row>
  </sheetData>
  <mergeCells count="17">
    <mergeCell ref="A7:J7"/>
    <mergeCell ref="A12:J12"/>
    <mergeCell ref="J2:J3"/>
    <mergeCell ref="A9:J9"/>
    <mergeCell ref="A8:J8"/>
    <mergeCell ref="A10:J10"/>
    <mergeCell ref="A11:J11"/>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11"/>
  <sheetViews>
    <sheetView zoomScaleNormal="100" workbookViewId="0">
      <selection activeCell="K12" sqref="K12"/>
    </sheetView>
  </sheetViews>
  <sheetFormatPr defaultColWidth="9.1796875" defaultRowHeight="13" x14ac:dyDescent="0.3"/>
  <cols>
    <col min="1" max="1" width="47.7265625" style="2" customWidth="1"/>
    <col min="2" max="2" width="6.7265625" style="3" customWidth="1"/>
    <col min="3" max="3" width="8.26953125" style="1" customWidth="1"/>
    <col min="4" max="4" width="6.81640625" style="1" customWidth="1"/>
    <col min="5" max="5" width="8.54296875" style="1" customWidth="1"/>
    <col min="6" max="6" width="7.36328125" style="1" customWidth="1"/>
    <col min="7" max="7" width="8.7265625" style="1" customWidth="1"/>
    <col min="8" max="8" width="7" style="1" customWidth="1"/>
    <col min="9" max="11" width="9.1796875" style="1"/>
    <col min="12" max="13" width="8.7265625" style="1" customWidth="1"/>
    <col min="14" max="16384" width="9.1796875" style="1"/>
  </cols>
  <sheetData>
    <row r="1" spans="1:23" ht="25.5" customHeight="1" x14ac:dyDescent="0.3">
      <c r="A1" s="322" t="s">
        <v>387</v>
      </c>
      <c r="B1" s="323"/>
      <c r="C1" s="323"/>
      <c r="D1" s="323"/>
      <c r="E1" s="323"/>
      <c r="F1" s="323"/>
      <c r="G1" s="323"/>
      <c r="H1" s="323"/>
      <c r="I1" s="323"/>
      <c r="J1" s="324"/>
      <c r="K1" s="325"/>
      <c r="M1" s="321"/>
      <c r="N1" s="321"/>
      <c r="O1" s="321"/>
      <c r="P1" s="321"/>
      <c r="Q1" s="321"/>
      <c r="R1" s="321"/>
      <c r="S1" s="321"/>
      <c r="T1" s="321"/>
      <c r="U1" s="321"/>
      <c r="V1" s="321"/>
      <c r="W1" s="321"/>
    </row>
    <row r="2" spans="1:23" s="4" customFormat="1" ht="38.25" customHeight="1" x14ac:dyDescent="0.35">
      <c r="A2" s="104" t="s">
        <v>603</v>
      </c>
      <c r="B2" s="214"/>
      <c r="C2" s="326" t="s">
        <v>0</v>
      </c>
      <c r="D2" s="327"/>
      <c r="E2" s="326" t="s">
        <v>2</v>
      </c>
      <c r="F2" s="327"/>
      <c r="G2" s="326" t="s">
        <v>1</v>
      </c>
      <c r="H2" s="327"/>
      <c r="I2" s="326" t="s">
        <v>3</v>
      </c>
      <c r="J2" s="328"/>
      <c r="K2" s="215" t="s">
        <v>4</v>
      </c>
      <c r="N2" s="63"/>
      <c r="O2" s="63"/>
      <c r="P2" s="63"/>
      <c r="Q2" s="63"/>
      <c r="R2" s="63"/>
      <c r="S2" s="63"/>
      <c r="T2" s="63"/>
      <c r="U2" s="63"/>
      <c r="V2" s="63"/>
      <c r="W2" s="63"/>
    </row>
    <row r="3" spans="1:23" s="4" customFormat="1" ht="13.5" customHeight="1" thickBot="1" x14ac:dyDescent="0.35">
      <c r="A3" s="100"/>
      <c r="B3" s="216"/>
      <c r="C3" s="217" t="s">
        <v>7</v>
      </c>
      <c r="D3" s="217" t="s">
        <v>8</v>
      </c>
      <c r="E3" s="217" t="s">
        <v>7</v>
      </c>
      <c r="F3" s="217" t="s">
        <v>8</v>
      </c>
      <c r="G3" s="217" t="s">
        <v>7</v>
      </c>
      <c r="H3" s="217" t="s">
        <v>8</v>
      </c>
      <c r="I3" s="217" t="s">
        <v>7</v>
      </c>
      <c r="J3" s="217" t="s">
        <v>8</v>
      </c>
      <c r="K3" s="218"/>
      <c r="M3" s="48"/>
    </row>
    <row r="4" spans="1:23" s="5" customFormat="1" ht="15" customHeight="1" x14ac:dyDescent="0.3">
      <c r="A4" s="182" t="s">
        <v>604</v>
      </c>
      <c r="B4" s="315"/>
      <c r="C4" s="316"/>
      <c r="D4" s="316"/>
      <c r="E4" s="316"/>
      <c r="F4" s="316"/>
      <c r="G4" s="316"/>
      <c r="H4" s="316"/>
      <c r="I4" s="316"/>
      <c r="J4" s="316"/>
      <c r="K4" s="317"/>
      <c r="M4" s="48"/>
    </row>
    <row r="5" spans="1:23" s="2" customFormat="1" x14ac:dyDescent="0.3">
      <c r="A5" s="219" t="s">
        <v>511</v>
      </c>
      <c r="B5" s="220" t="s">
        <v>510</v>
      </c>
      <c r="C5" s="318"/>
      <c r="D5" s="319"/>
      <c r="E5" s="319"/>
      <c r="F5" s="319"/>
      <c r="G5" s="319"/>
      <c r="H5" s="319"/>
      <c r="I5" s="319"/>
      <c r="J5" s="319"/>
      <c r="K5" s="320"/>
    </row>
    <row r="6" spans="1:23" x14ac:dyDescent="0.3">
      <c r="A6" s="118" t="s">
        <v>513</v>
      </c>
      <c r="B6" s="221" t="s">
        <v>512</v>
      </c>
      <c r="C6" s="102">
        <v>2</v>
      </c>
      <c r="D6" s="102">
        <v>0</v>
      </c>
      <c r="E6" s="102">
        <v>0</v>
      </c>
      <c r="F6" s="102">
        <v>0</v>
      </c>
      <c r="G6" s="102">
        <v>4</v>
      </c>
      <c r="H6" s="102">
        <v>0</v>
      </c>
      <c r="I6" s="102">
        <v>1</v>
      </c>
      <c r="J6" s="110">
        <v>1</v>
      </c>
      <c r="K6" s="109">
        <f t="shared" ref="K6" si="0">SUM(C6:J6)</f>
        <v>8</v>
      </c>
    </row>
    <row r="7" spans="1:23" x14ac:dyDescent="0.3">
      <c r="A7" s="222" t="s">
        <v>90</v>
      </c>
      <c r="B7" s="223" t="s">
        <v>91</v>
      </c>
      <c r="C7" s="114">
        <f t="shared" ref="C7:K7" si="1">SUM(C6:C6)</f>
        <v>2</v>
      </c>
      <c r="D7" s="114">
        <f t="shared" si="1"/>
        <v>0</v>
      </c>
      <c r="E7" s="114">
        <f t="shared" si="1"/>
        <v>0</v>
      </c>
      <c r="F7" s="114">
        <f t="shared" si="1"/>
        <v>0</v>
      </c>
      <c r="G7" s="114">
        <f t="shared" si="1"/>
        <v>4</v>
      </c>
      <c r="H7" s="114">
        <f t="shared" si="1"/>
        <v>0</v>
      </c>
      <c r="I7" s="114">
        <f t="shared" si="1"/>
        <v>1</v>
      </c>
      <c r="J7" s="114">
        <f t="shared" si="1"/>
        <v>1</v>
      </c>
      <c r="K7" s="109">
        <f t="shared" si="1"/>
        <v>8</v>
      </c>
    </row>
    <row r="9" spans="1:23" x14ac:dyDescent="0.3">
      <c r="A9" s="2" t="s">
        <v>5</v>
      </c>
      <c r="B9" s="1" t="s">
        <v>6</v>
      </c>
    </row>
    <row r="10" spans="1:23" x14ac:dyDescent="0.3">
      <c r="A10" s="1" t="s">
        <v>137</v>
      </c>
      <c r="B10" s="1"/>
    </row>
    <row r="11" spans="1:23" x14ac:dyDescent="0.3">
      <c r="A11" s="1"/>
      <c r="B11" s="1"/>
    </row>
  </sheetData>
  <mergeCells count="8">
    <mergeCell ref="B4:K4"/>
    <mergeCell ref="C5:K5"/>
    <mergeCell ref="M1:W1"/>
    <mergeCell ref="A1:K1"/>
    <mergeCell ref="C2:D2"/>
    <mergeCell ref="E2:F2"/>
    <mergeCell ref="G2:H2"/>
    <mergeCell ref="I2:J2"/>
  </mergeCells>
  <pageMargins left="0.7" right="0.7" top="0.75" bottom="0.75" header="0.3" footer="0.3"/>
  <pageSetup paperSize="9" scale="82" fitToWidth="0" orientation="portrait" r:id="rId1"/>
  <ignoredErrors>
    <ignoredError sqref="B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zoomScaleNormal="100" workbookViewId="0">
      <selection activeCell="O17" sqref="O17"/>
    </sheetView>
  </sheetViews>
  <sheetFormatPr defaultColWidth="9.1796875" defaultRowHeight="13" x14ac:dyDescent="0.3"/>
  <cols>
    <col min="1" max="1" width="44.1796875" style="2" customWidth="1"/>
    <col min="2" max="6" width="10.1796875" style="1" customWidth="1"/>
    <col min="7" max="7" width="18" style="1" customWidth="1"/>
    <col min="8" max="8" width="14.26953125" style="1" customWidth="1"/>
    <col min="9" max="9" width="15.26953125" style="1" customWidth="1"/>
    <col min="10" max="10" width="14.26953125" style="1" customWidth="1"/>
    <col min="11" max="11" width="15.1796875" style="1" customWidth="1"/>
    <col min="12" max="16384" width="9.1796875" style="1"/>
  </cols>
  <sheetData>
    <row r="1" spans="1:23" ht="42.75" customHeight="1" x14ac:dyDescent="0.3">
      <c r="A1" s="358" t="s">
        <v>492</v>
      </c>
      <c r="B1" s="419"/>
      <c r="C1" s="419"/>
      <c r="D1" s="419"/>
      <c r="E1" s="419"/>
      <c r="F1" s="419"/>
      <c r="G1" s="419"/>
      <c r="H1" s="419"/>
      <c r="I1" s="419"/>
      <c r="J1" s="419"/>
      <c r="K1" s="420"/>
    </row>
    <row r="2" spans="1:23" s="4" customFormat="1" ht="18.75" customHeight="1" x14ac:dyDescent="0.3">
      <c r="A2" s="373" t="s">
        <v>603</v>
      </c>
      <c r="B2" s="335" t="s">
        <v>20</v>
      </c>
      <c r="C2" s="335"/>
      <c r="D2" s="335"/>
      <c r="E2" s="335"/>
      <c r="F2" s="335"/>
      <c r="G2" s="335"/>
      <c r="H2" s="326" t="s">
        <v>528</v>
      </c>
      <c r="I2" s="434"/>
      <c r="J2" s="434"/>
      <c r="K2" s="433" t="s">
        <v>483</v>
      </c>
    </row>
    <row r="3" spans="1:23" s="4" customFormat="1" ht="52.5" customHeight="1" thickBot="1" x14ac:dyDescent="0.35">
      <c r="A3" s="374"/>
      <c r="B3" s="73" t="s">
        <v>21</v>
      </c>
      <c r="C3" s="73" t="s">
        <v>22</v>
      </c>
      <c r="D3" s="73" t="s">
        <v>23</v>
      </c>
      <c r="E3" s="187" t="s">
        <v>24</v>
      </c>
      <c r="F3" s="73" t="s">
        <v>25</v>
      </c>
      <c r="G3" s="73" t="s">
        <v>54</v>
      </c>
      <c r="H3" s="73" t="s">
        <v>484</v>
      </c>
      <c r="I3" s="187" t="s">
        <v>542</v>
      </c>
      <c r="J3" s="73" t="s">
        <v>485</v>
      </c>
      <c r="K3" s="433"/>
    </row>
    <row r="4" spans="1:23" s="5" customFormat="1" x14ac:dyDescent="0.3">
      <c r="A4" s="115" t="s">
        <v>604</v>
      </c>
      <c r="B4" s="188" t="s">
        <v>610</v>
      </c>
      <c r="C4" s="195" t="s">
        <v>610</v>
      </c>
      <c r="D4" s="195">
        <v>1.75</v>
      </c>
      <c r="E4" s="195" t="s">
        <v>610</v>
      </c>
      <c r="F4" s="195" t="s">
        <v>610</v>
      </c>
      <c r="G4" s="195" t="s">
        <v>610</v>
      </c>
      <c r="H4" s="195"/>
      <c r="I4" s="195"/>
      <c r="J4" s="195" t="s">
        <v>610</v>
      </c>
      <c r="K4" s="196">
        <v>0.25</v>
      </c>
    </row>
    <row r="5" spans="1:23" s="5" customFormat="1" x14ac:dyDescent="0.3">
      <c r="A5" s="129" t="s">
        <v>459</v>
      </c>
      <c r="B5" s="30" t="s">
        <v>610</v>
      </c>
      <c r="C5" s="91" t="s">
        <v>610</v>
      </c>
      <c r="D5" s="91" t="s">
        <v>610</v>
      </c>
      <c r="E5" s="91" t="s">
        <v>610</v>
      </c>
      <c r="F5" s="91" t="s">
        <v>610</v>
      </c>
      <c r="G5" s="91" t="s">
        <v>610</v>
      </c>
      <c r="H5" s="91"/>
      <c r="I5" s="91"/>
      <c r="J5" s="91" t="s">
        <v>610</v>
      </c>
      <c r="K5" s="197" t="s">
        <v>610</v>
      </c>
    </row>
    <row r="6" spans="1:23" s="5" customFormat="1" x14ac:dyDescent="0.3">
      <c r="A6" s="129" t="s">
        <v>460</v>
      </c>
      <c r="B6" s="30" t="s">
        <v>610</v>
      </c>
      <c r="C6" s="91" t="s">
        <v>610</v>
      </c>
      <c r="D6" s="91" t="s">
        <v>610</v>
      </c>
      <c r="E6" s="91" t="s">
        <v>610</v>
      </c>
      <c r="F6" s="91" t="s">
        <v>610</v>
      </c>
      <c r="G6" s="91" t="s">
        <v>610</v>
      </c>
      <c r="H6" s="91"/>
      <c r="I6" s="91"/>
      <c r="J6" s="91" t="s">
        <v>610</v>
      </c>
      <c r="K6" s="197" t="s">
        <v>610</v>
      </c>
    </row>
    <row r="7" spans="1:23" s="5" customFormat="1" x14ac:dyDescent="0.3">
      <c r="A7" s="129" t="s">
        <v>456</v>
      </c>
      <c r="B7" s="30" t="s">
        <v>610</v>
      </c>
      <c r="C7" s="91" t="s">
        <v>610</v>
      </c>
      <c r="D7" s="91" t="s">
        <v>610</v>
      </c>
      <c r="E7" s="91" t="s">
        <v>610</v>
      </c>
      <c r="F7" s="91" t="s">
        <v>610</v>
      </c>
      <c r="G7" s="91" t="s">
        <v>610</v>
      </c>
      <c r="H7" s="91"/>
      <c r="I7" s="91"/>
      <c r="J7" s="91" t="s">
        <v>610</v>
      </c>
      <c r="K7" s="197" t="s">
        <v>610</v>
      </c>
    </row>
    <row r="8" spans="1:23" s="5" customFormat="1" x14ac:dyDescent="0.3">
      <c r="A8" s="129" t="s">
        <v>457</v>
      </c>
      <c r="B8" s="30" t="s">
        <v>610</v>
      </c>
      <c r="C8" s="91" t="s">
        <v>610</v>
      </c>
      <c r="D8" s="91">
        <v>0.75</v>
      </c>
      <c r="E8" s="91" t="s">
        <v>610</v>
      </c>
      <c r="F8" s="91" t="s">
        <v>610</v>
      </c>
      <c r="G8" s="91" t="s">
        <v>610</v>
      </c>
      <c r="H8" s="91"/>
      <c r="I8" s="91"/>
      <c r="J8" s="91" t="s">
        <v>610</v>
      </c>
      <c r="K8" s="197">
        <v>0.25</v>
      </c>
    </row>
    <row r="9" spans="1:23" s="5" customFormat="1" x14ac:dyDescent="0.3">
      <c r="A9" s="129" t="s">
        <v>458</v>
      </c>
      <c r="B9" s="30" t="s">
        <v>610</v>
      </c>
      <c r="C9" s="91" t="s">
        <v>610</v>
      </c>
      <c r="D9" s="91">
        <v>1</v>
      </c>
      <c r="E9" s="91" t="s">
        <v>610</v>
      </c>
      <c r="F9" s="91" t="s">
        <v>610</v>
      </c>
      <c r="G9" s="91" t="s">
        <v>610</v>
      </c>
      <c r="H9" s="91"/>
      <c r="I9" s="91"/>
      <c r="J9" s="91" t="s">
        <v>610</v>
      </c>
      <c r="K9" s="197" t="s">
        <v>610</v>
      </c>
    </row>
    <row r="10" spans="1:23" s="5" customFormat="1" x14ac:dyDescent="0.3">
      <c r="A10" s="129" t="s">
        <v>461</v>
      </c>
      <c r="B10" s="189" t="s">
        <v>610</v>
      </c>
      <c r="C10" s="91" t="s">
        <v>610</v>
      </c>
      <c r="D10" s="91" t="s">
        <v>610</v>
      </c>
      <c r="E10" s="91" t="s">
        <v>610</v>
      </c>
      <c r="F10" s="91" t="s">
        <v>610</v>
      </c>
      <c r="G10" s="91" t="s">
        <v>610</v>
      </c>
      <c r="H10" s="91"/>
      <c r="I10" s="91"/>
      <c r="J10" s="91" t="s">
        <v>610</v>
      </c>
      <c r="K10" s="197" t="s">
        <v>610</v>
      </c>
    </row>
    <row r="11" spans="1:23" s="5" customFormat="1" ht="13.5" customHeight="1" x14ac:dyDescent="0.3">
      <c r="A11" s="129" t="s">
        <v>493</v>
      </c>
      <c r="B11" s="30" t="s">
        <v>610</v>
      </c>
      <c r="C11" s="91" t="s">
        <v>610</v>
      </c>
      <c r="D11" s="91">
        <v>0.75</v>
      </c>
      <c r="E11" s="91" t="s">
        <v>610</v>
      </c>
      <c r="F11" s="91" t="s">
        <v>610</v>
      </c>
      <c r="G11" s="91" t="s">
        <v>610</v>
      </c>
      <c r="H11" s="91"/>
      <c r="I11" s="91"/>
      <c r="J11" s="91" t="s">
        <v>610</v>
      </c>
      <c r="K11" s="197">
        <v>0.25</v>
      </c>
    </row>
    <row r="12" spans="1:23" x14ac:dyDescent="0.3">
      <c r="B12" s="198"/>
    </row>
    <row r="13" spans="1:23" ht="12.75" customHeight="1" x14ac:dyDescent="0.3">
      <c r="A13" s="367" t="s">
        <v>139</v>
      </c>
      <c r="B13" s="367"/>
      <c r="C13" s="367"/>
      <c r="D13" s="367"/>
      <c r="E13" s="367"/>
      <c r="F13" s="367"/>
      <c r="G13" s="367"/>
      <c r="H13" s="367"/>
      <c r="I13" s="367"/>
      <c r="J13" s="367"/>
      <c r="K13" s="367"/>
    </row>
    <row r="14" spans="1:23" ht="15" customHeight="1" x14ac:dyDescent="0.3">
      <c r="A14" s="350" t="s">
        <v>487</v>
      </c>
      <c r="B14" s="350"/>
      <c r="C14" s="350"/>
      <c r="D14" s="350"/>
      <c r="E14" s="350"/>
      <c r="F14" s="350"/>
      <c r="G14" s="350"/>
      <c r="H14" s="350"/>
      <c r="I14" s="350"/>
      <c r="J14" s="350"/>
      <c r="K14" s="350"/>
    </row>
    <row r="15" spans="1:23" ht="45" customHeight="1" x14ac:dyDescent="0.3">
      <c r="A15" s="394" t="s">
        <v>488</v>
      </c>
      <c r="B15" s="394"/>
      <c r="C15" s="394"/>
      <c r="D15" s="394"/>
      <c r="E15" s="394"/>
      <c r="F15" s="394"/>
      <c r="G15" s="394"/>
      <c r="H15" s="394"/>
      <c r="I15" s="394"/>
      <c r="J15" s="394"/>
      <c r="K15" s="394"/>
      <c r="L15" s="84"/>
      <c r="M15" s="84"/>
      <c r="N15" s="84"/>
      <c r="O15" s="84"/>
      <c r="P15" s="84"/>
      <c r="Q15" s="84"/>
      <c r="R15" s="84"/>
      <c r="S15" s="84"/>
      <c r="T15" s="84"/>
      <c r="U15" s="84"/>
      <c r="V15" s="84"/>
    </row>
    <row r="16" spans="1:23" ht="30" customHeight="1" x14ac:dyDescent="0.3">
      <c r="A16" s="394" t="s">
        <v>489</v>
      </c>
      <c r="B16" s="394"/>
      <c r="C16" s="394"/>
      <c r="D16" s="394"/>
      <c r="E16" s="394"/>
      <c r="F16" s="394"/>
      <c r="G16" s="394"/>
      <c r="H16" s="394"/>
      <c r="I16" s="394"/>
      <c r="J16" s="394"/>
      <c r="K16" s="394"/>
      <c r="L16" s="84"/>
      <c r="M16" s="84"/>
      <c r="N16" s="84"/>
      <c r="O16" s="84"/>
      <c r="P16" s="84"/>
      <c r="Q16" s="84"/>
      <c r="R16" s="84"/>
      <c r="S16" s="84"/>
      <c r="T16" s="84"/>
      <c r="U16" s="84"/>
      <c r="V16" s="84"/>
      <c r="W16" s="84"/>
    </row>
    <row r="17" spans="1:15" x14ac:dyDescent="0.3">
      <c r="A17" s="394" t="s">
        <v>490</v>
      </c>
      <c r="B17" s="394"/>
      <c r="C17" s="394"/>
      <c r="D17" s="394"/>
      <c r="E17" s="394"/>
      <c r="F17" s="394"/>
      <c r="G17" s="394"/>
      <c r="H17" s="394"/>
      <c r="I17" s="394"/>
      <c r="J17" s="394"/>
      <c r="K17" s="394"/>
      <c r="L17" s="394"/>
      <c r="M17" s="394"/>
      <c r="O17" s="1" t="s">
        <v>613</v>
      </c>
    </row>
    <row r="18" spans="1:15" ht="26.25" customHeight="1" x14ac:dyDescent="0.3">
      <c r="A18" s="350" t="s">
        <v>497</v>
      </c>
      <c r="B18" s="350"/>
      <c r="C18" s="350"/>
      <c r="D18" s="350"/>
      <c r="E18" s="350"/>
      <c r="F18" s="350"/>
      <c r="G18" s="350"/>
      <c r="H18" s="350"/>
      <c r="I18" s="350"/>
      <c r="J18" s="350"/>
      <c r="K18" s="350"/>
    </row>
    <row r="19" spans="1:15" x14ac:dyDescent="0.3">
      <c r="A19" s="386"/>
      <c r="B19" s="386"/>
      <c r="C19" s="386"/>
      <c r="D19" s="386"/>
      <c r="E19" s="386"/>
      <c r="F19" s="386"/>
      <c r="G19" s="386"/>
      <c r="H19" s="386"/>
      <c r="I19" s="386"/>
      <c r="J19" s="386"/>
      <c r="K19" s="386"/>
      <c r="L19" s="386"/>
    </row>
    <row r="20" spans="1:15" x14ac:dyDescent="0.3">
      <c r="B20" s="198"/>
    </row>
    <row r="21" spans="1:15" x14ac:dyDescent="0.3">
      <c r="B21" s="198"/>
    </row>
    <row r="22" spans="1:15" x14ac:dyDescent="0.3">
      <c r="B22" s="198"/>
    </row>
    <row r="23" spans="1:15" x14ac:dyDescent="0.3">
      <c r="B23" s="198"/>
    </row>
    <row r="24" spans="1:15" x14ac:dyDescent="0.3">
      <c r="B24" s="198"/>
    </row>
    <row r="25" spans="1:15" x14ac:dyDescent="0.3">
      <c r="B25" s="198"/>
    </row>
    <row r="26" spans="1:15" x14ac:dyDescent="0.3">
      <c r="B26" s="198"/>
    </row>
    <row r="27" spans="1:15" x14ac:dyDescent="0.3">
      <c r="B27" s="198"/>
    </row>
    <row r="28" spans="1:15" x14ac:dyDescent="0.3">
      <c r="B28" s="198"/>
    </row>
    <row r="29" spans="1:15" x14ac:dyDescent="0.3">
      <c r="B29" s="198"/>
    </row>
    <row r="30" spans="1:15" x14ac:dyDescent="0.3">
      <c r="B30" s="198"/>
    </row>
    <row r="31" spans="1:15" x14ac:dyDescent="0.3">
      <c r="B31" s="198"/>
    </row>
    <row r="32" spans="1:15" x14ac:dyDescent="0.3">
      <c r="B32" s="198"/>
    </row>
    <row r="33" spans="2:2" x14ac:dyDescent="0.3">
      <c r="B33" s="198"/>
    </row>
    <row r="34" spans="2:2" x14ac:dyDescent="0.3">
      <c r="B34" s="198"/>
    </row>
    <row r="35" spans="2:2" x14ac:dyDescent="0.3">
      <c r="B35" s="198"/>
    </row>
    <row r="36" spans="2:2" x14ac:dyDescent="0.3">
      <c r="B36" s="198"/>
    </row>
  </sheetData>
  <mergeCells count="12">
    <mergeCell ref="A15:K15"/>
    <mergeCell ref="A16:K16"/>
    <mergeCell ref="A17:M17"/>
    <mergeCell ref="A18:K18"/>
    <mergeCell ref="A19:L19"/>
    <mergeCell ref="A13:K13"/>
    <mergeCell ref="A14:K14"/>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H20"/>
  <sheetViews>
    <sheetView zoomScaleNormal="100" workbookViewId="0">
      <selection activeCell="J15" sqref="J15"/>
    </sheetView>
  </sheetViews>
  <sheetFormatPr defaultColWidth="9.1796875" defaultRowHeight="13" x14ac:dyDescent="0.3"/>
  <cols>
    <col min="1" max="1" width="26.81640625" style="2" customWidth="1"/>
    <col min="2" max="2" width="7.36328125" style="1" customWidth="1"/>
    <col min="3" max="3" width="10.7265625" style="1" customWidth="1"/>
    <col min="4" max="4" width="16.81640625" style="1" customWidth="1"/>
    <col min="5" max="5" width="14.54296875" style="1" customWidth="1"/>
    <col min="6" max="16384" width="9.1796875" style="1"/>
  </cols>
  <sheetData>
    <row r="1" spans="1:8" ht="42.75" customHeight="1" x14ac:dyDescent="0.3">
      <c r="A1" s="435" t="s">
        <v>441</v>
      </c>
      <c r="B1" s="436"/>
      <c r="C1" s="437"/>
      <c r="D1" s="437"/>
      <c r="E1" s="438"/>
    </row>
    <row r="2" spans="1:8" s="4" customFormat="1" ht="38.25" customHeight="1" x14ac:dyDescent="0.3">
      <c r="A2" s="13" t="s">
        <v>603</v>
      </c>
      <c r="B2" s="439" t="s">
        <v>40</v>
      </c>
      <c r="C2" s="440"/>
      <c r="D2" s="441"/>
      <c r="E2" s="445" t="s">
        <v>422</v>
      </c>
    </row>
    <row r="3" spans="1:8" s="4" customFormat="1" ht="15" customHeight="1" x14ac:dyDescent="0.3">
      <c r="A3" s="443"/>
      <c r="B3" s="442" t="s">
        <v>104</v>
      </c>
      <c r="C3" s="442"/>
      <c r="D3" s="372" t="s">
        <v>450</v>
      </c>
      <c r="E3" s="446"/>
    </row>
    <row r="4" spans="1:8" s="4" customFormat="1" ht="52" x14ac:dyDescent="0.3">
      <c r="A4" s="444"/>
      <c r="B4" s="50" t="s">
        <v>72</v>
      </c>
      <c r="C4" s="50" t="s">
        <v>141</v>
      </c>
      <c r="D4" s="372"/>
      <c r="E4" s="447"/>
    </row>
    <row r="5" spans="1:8" s="5" customFormat="1" x14ac:dyDescent="0.3">
      <c r="A5" s="77" t="s">
        <v>609</v>
      </c>
      <c r="B5" s="28"/>
      <c r="C5" s="49"/>
      <c r="D5" s="49"/>
      <c r="E5" s="31"/>
    </row>
    <row r="6" spans="1:8" s="5" customFormat="1" x14ac:dyDescent="0.3">
      <c r="A6" s="27" t="s">
        <v>596</v>
      </c>
      <c r="B6" s="29">
        <v>1</v>
      </c>
      <c r="C6" s="96">
        <v>1</v>
      </c>
      <c r="D6" s="96"/>
      <c r="E6" s="25">
        <v>51</v>
      </c>
    </row>
    <row r="7" spans="1:8" s="5" customFormat="1" x14ac:dyDescent="0.3">
      <c r="A7" s="27" t="s">
        <v>95</v>
      </c>
      <c r="B7" s="29"/>
      <c r="C7" s="96"/>
      <c r="D7" s="96"/>
      <c r="E7" s="25"/>
    </row>
    <row r="8" spans="1:8" s="5" customFormat="1" x14ac:dyDescent="0.3">
      <c r="A8" s="27" t="s">
        <v>597</v>
      </c>
      <c r="B8" s="279">
        <v>1</v>
      </c>
      <c r="C8" s="280">
        <v>1</v>
      </c>
      <c r="D8" s="97"/>
      <c r="E8" s="25">
        <v>46</v>
      </c>
    </row>
    <row r="9" spans="1:8" s="5" customFormat="1" x14ac:dyDescent="0.3">
      <c r="A9" s="27" t="s">
        <v>95</v>
      </c>
      <c r="B9" s="279">
        <v>1</v>
      </c>
      <c r="C9" s="280">
        <v>1</v>
      </c>
      <c r="D9" s="97"/>
      <c r="E9" s="25"/>
    </row>
    <row r="10" spans="1:8" x14ac:dyDescent="0.3">
      <c r="A10" s="24" t="s">
        <v>68</v>
      </c>
      <c r="B10" s="12">
        <v>1</v>
      </c>
      <c r="C10" s="98">
        <v>1</v>
      </c>
      <c r="D10" s="98"/>
      <c r="E10" s="17"/>
    </row>
    <row r="11" spans="1:8" x14ac:dyDescent="0.3">
      <c r="A11" s="13" t="s">
        <v>95</v>
      </c>
      <c r="B11" s="9">
        <v>0</v>
      </c>
      <c r="C11" s="87">
        <v>0</v>
      </c>
      <c r="D11" s="87"/>
      <c r="E11" s="25"/>
    </row>
    <row r="12" spans="1:8" x14ac:dyDescent="0.3">
      <c r="A12" s="24" t="s">
        <v>69</v>
      </c>
      <c r="B12" s="12">
        <v>1</v>
      </c>
      <c r="C12" s="98">
        <v>1</v>
      </c>
      <c r="D12" s="98"/>
      <c r="E12" s="17"/>
    </row>
    <row r="13" spans="1:8" ht="13.5" thickBot="1" x14ac:dyDescent="0.35">
      <c r="A13" s="133" t="s">
        <v>95</v>
      </c>
      <c r="B13" s="78">
        <v>1</v>
      </c>
      <c r="C13" s="134">
        <v>1</v>
      </c>
      <c r="D13" s="134"/>
      <c r="E13" s="135"/>
    </row>
    <row r="15" spans="1:8" ht="38.25" customHeight="1" x14ac:dyDescent="0.3">
      <c r="A15" s="394" t="s">
        <v>421</v>
      </c>
      <c r="B15" s="394"/>
      <c r="C15" s="394"/>
      <c r="D15" s="394"/>
      <c r="E15" s="394"/>
      <c r="F15" s="84"/>
      <c r="G15" s="84"/>
      <c r="H15" s="84"/>
    </row>
    <row r="16" spans="1:8" ht="31.5" customHeight="1" x14ac:dyDescent="0.3">
      <c r="A16" s="394" t="s">
        <v>123</v>
      </c>
      <c r="B16" s="394"/>
      <c r="C16" s="394"/>
      <c r="D16" s="394"/>
      <c r="E16" s="394"/>
      <c r="F16" s="99"/>
      <c r="G16" s="99"/>
      <c r="H16" s="99"/>
    </row>
    <row r="17" spans="1:8" ht="31.5" customHeight="1" x14ac:dyDescent="0.3">
      <c r="A17" s="394" t="s">
        <v>424</v>
      </c>
      <c r="B17" s="394"/>
      <c r="C17" s="394"/>
      <c r="D17" s="394"/>
      <c r="E17" s="394"/>
      <c r="F17" s="99"/>
      <c r="G17" s="99"/>
      <c r="H17" s="99"/>
    </row>
    <row r="18" spans="1:8" x14ac:dyDescent="0.3">
      <c r="A18" s="360" t="s">
        <v>423</v>
      </c>
      <c r="B18" s="360"/>
      <c r="C18" s="360"/>
      <c r="D18" s="360"/>
      <c r="E18" s="360"/>
    </row>
    <row r="20" spans="1:8" x14ac:dyDescent="0.3">
      <c r="A20" s="51"/>
    </row>
  </sheetData>
  <mergeCells count="10">
    <mergeCell ref="A16:E16"/>
    <mergeCell ref="A18:E18"/>
    <mergeCell ref="A1:E1"/>
    <mergeCell ref="B2:D2"/>
    <mergeCell ref="B3:C3"/>
    <mergeCell ref="D3:D4"/>
    <mergeCell ref="A15:E15"/>
    <mergeCell ref="A3:A4"/>
    <mergeCell ref="E2:E4"/>
    <mergeCell ref="A17:E17"/>
  </mergeCells>
  <pageMargins left="0.7" right="0.7" top="0.75" bottom="0.75" header="0.3" footer="0.3"/>
  <pageSetup paperSize="9"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workbookViewId="0">
      <selection activeCell="K9" sqref="K9"/>
    </sheetView>
  </sheetViews>
  <sheetFormatPr defaultColWidth="9.1796875" defaultRowHeight="13" x14ac:dyDescent="0.3"/>
  <cols>
    <col min="1" max="1" width="22.7265625" style="2" customWidth="1"/>
    <col min="2" max="2" width="10.54296875" style="3" customWidth="1"/>
    <col min="3" max="3" width="11.36328125" style="1" customWidth="1"/>
    <col min="4" max="4" width="12" style="1" customWidth="1"/>
    <col min="5" max="5" width="24" style="1" customWidth="1"/>
    <col min="6" max="16384" width="9.1796875" style="1"/>
  </cols>
  <sheetData>
    <row r="1" spans="1:15" ht="41.25" customHeight="1" x14ac:dyDescent="0.3">
      <c r="A1" s="448" t="s">
        <v>409</v>
      </c>
      <c r="B1" s="436"/>
      <c r="C1" s="436"/>
      <c r="D1" s="436"/>
      <c r="E1" s="438"/>
    </row>
    <row r="2" spans="1:15" s="4" customFormat="1" ht="38.25" customHeight="1" x14ac:dyDescent="0.3">
      <c r="A2" s="13" t="s">
        <v>9</v>
      </c>
      <c r="B2" s="416" t="s">
        <v>598</v>
      </c>
      <c r="C2" s="416"/>
      <c r="D2" s="73"/>
      <c r="E2" s="414" t="s">
        <v>4</v>
      </c>
    </row>
    <row r="3" spans="1:15" s="4" customFormat="1" ht="41.25" customHeight="1" x14ac:dyDescent="0.3">
      <c r="A3" s="13"/>
      <c r="B3" s="73" t="s">
        <v>4</v>
      </c>
      <c r="C3" s="6" t="s">
        <v>53</v>
      </c>
      <c r="D3" s="73" t="s">
        <v>52</v>
      </c>
      <c r="E3" s="414"/>
    </row>
    <row r="4" spans="1:15" ht="12.75" customHeight="1" x14ac:dyDescent="0.3">
      <c r="A4" s="16" t="s">
        <v>96</v>
      </c>
      <c r="B4" s="8" t="s">
        <v>620</v>
      </c>
      <c r="C4" s="9">
        <v>0</v>
      </c>
      <c r="D4" s="9">
        <v>3</v>
      </c>
      <c r="E4" s="152">
        <f t="shared" ref="E4:E9" si="0">SUM(B4,D4)</f>
        <v>3</v>
      </c>
    </row>
    <row r="5" spans="1:15" ht="12.75" customHeight="1" x14ac:dyDescent="0.3">
      <c r="A5" s="16" t="s">
        <v>97</v>
      </c>
      <c r="B5" s="10">
        <v>0</v>
      </c>
      <c r="C5" s="9">
        <v>0</v>
      </c>
      <c r="D5" s="9">
        <v>0</v>
      </c>
      <c r="E5" s="152">
        <f t="shared" si="0"/>
        <v>0</v>
      </c>
    </row>
    <row r="6" spans="1:15" x14ac:dyDescent="0.3">
      <c r="A6" s="16" t="s">
        <v>98</v>
      </c>
      <c r="B6" s="10">
        <v>0</v>
      </c>
      <c r="C6" s="9">
        <v>0</v>
      </c>
      <c r="D6" s="9">
        <v>0</v>
      </c>
      <c r="E6" s="152">
        <f t="shared" si="0"/>
        <v>0</v>
      </c>
    </row>
    <row r="7" spans="1:15" ht="39" x14ac:dyDescent="0.3">
      <c r="A7" s="16" t="s">
        <v>99</v>
      </c>
      <c r="B7" s="10">
        <v>0</v>
      </c>
      <c r="C7" s="9">
        <v>0</v>
      </c>
      <c r="D7" s="9">
        <v>4</v>
      </c>
      <c r="E7" s="152">
        <f t="shared" si="0"/>
        <v>4</v>
      </c>
    </row>
    <row r="8" spans="1:15" ht="39" x14ac:dyDescent="0.3">
      <c r="A8" s="16" t="s">
        <v>100</v>
      </c>
      <c r="B8" s="10"/>
      <c r="C8" s="9">
        <v>0</v>
      </c>
      <c r="D8" s="9">
        <v>3</v>
      </c>
      <c r="E8" s="152">
        <f t="shared" si="0"/>
        <v>3</v>
      </c>
    </row>
    <row r="9" spans="1:15" ht="13.5" thickBot="1" x14ac:dyDescent="0.35">
      <c r="A9" s="122" t="s">
        <v>112</v>
      </c>
      <c r="B9" s="153">
        <v>0</v>
      </c>
      <c r="C9" s="123">
        <v>0</v>
      </c>
      <c r="D9" s="123">
        <v>813</v>
      </c>
      <c r="E9" s="154">
        <f t="shared" si="0"/>
        <v>813</v>
      </c>
    </row>
    <row r="10" spans="1:15" x14ac:dyDescent="0.3">
      <c r="A10" s="93"/>
      <c r="B10" s="94"/>
      <c r="C10" s="95"/>
      <c r="D10" s="95"/>
      <c r="E10" s="95"/>
    </row>
    <row r="11" spans="1:15" x14ac:dyDescent="0.3">
      <c r="A11" s="394" t="s">
        <v>546</v>
      </c>
      <c r="B11" s="394"/>
      <c r="C11" s="394"/>
      <c r="D11" s="394"/>
      <c r="E11" s="394"/>
    </row>
    <row r="12" spans="1:15" ht="40" customHeight="1" x14ac:dyDescent="0.3">
      <c r="A12" s="350" t="s">
        <v>585</v>
      </c>
      <c r="B12" s="350"/>
      <c r="C12" s="350"/>
      <c r="D12" s="350"/>
      <c r="E12" s="350"/>
    </row>
    <row r="13" spans="1:15" ht="38.25" customHeight="1" x14ac:dyDescent="0.3">
      <c r="A13" s="350" t="s">
        <v>586</v>
      </c>
      <c r="B13" s="350"/>
      <c r="C13" s="350"/>
      <c r="D13" s="350"/>
      <c r="E13" s="350"/>
    </row>
    <row r="14" spans="1:15" ht="30.75" customHeight="1" x14ac:dyDescent="0.3">
      <c r="A14" s="394" t="s">
        <v>587</v>
      </c>
      <c r="B14" s="394"/>
      <c r="C14" s="394"/>
      <c r="D14" s="394"/>
      <c r="E14" s="394"/>
      <c r="F14" s="84"/>
      <c r="G14" s="84"/>
      <c r="H14" s="84"/>
      <c r="I14" s="84"/>
      <c r="J14" s="84"/>
      <c r="K14" s="84"/>
      <c r="L14" s="84"/>
      <c r="M14" s="84"/>
      <c r="N14" s="84"/>
      <c r="O14" s="84"/>
    </row>
    <row r="15" spans="1:15" ht="30" customHeight="1" x14ac:dyDescent="0.3">
      <c r="A15" s="394" t="s">
        <v>588</v>
      </c>
      <c r="B15" s="394"/>
      <c r="C15" s="394"/>
      <c r="D15" s="394"/>
      <c r="E15" s="394"/>
      <c r="F15" s="84"/>
      <c r="G15" s="84"/>
      <c r="H15" s="84"/>
      <c r="I15" s="84"/>
      <c r="J15" s="84"/>
      <c r="K15" s="84"/>
      <c r="L15" s="84"/>
      <c r="M15" s="84"/>
      <c r="N15" s="84"/>
      <c r="O15" s="84"/>
    </row>
    <row r="16" spans="1:15" ht="30" customHeight="1" x14ac:dyDescent="0.3">
      <c r="A16" s="344" t="s">
        <v>111</v>
      </c>
      <c r="B16" s="344"/>
      <c r="C16" s="344"/>
      <c r="D16" s="344"/>
      <c r="E16" s="344"/>
      <c r="F16" s="53"/>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M263"/>
  <sheetViews>
    <sheetView topLeftCell="A226" zoomScaleNormal="100" workbookViewId="0">
      <selection activeCell="G242" sqref="G242"/>
    </sheetView>
  </sheetViews>
  <sheetFormatPr defaultColWidth="9.1796875" defaultRowHeight="13" x14ac:dyDescent="0.3"/>
  <cols>
    <col min="1" max="1" width="51.81640625" style="93" customWidth="1"/>
    <col min="2" max="2" width="13" style="301" bestFit="1" customWidth="1"/>
    <col min="3" max="3" width="13" style="301" customWidth="1"/>
    <col min="4" max="5" width="13" style="93" customWidth="1"/>
    <col min="6" max="6" width="11.26953125" style="301" customWidth="1"/>
    <col min="7" max="10" width="15.36328125" style="93" customWidth="1"/>
    <col min="11" max="16384" width="9.1796875" style="95"/>
  </cols>
  <sheetData>
    <row r="1" spans="1:13" ht="42" customHeight="1" x14ac:dyDescent="0.35">
      <c r="A1" s="449" t="s">
        <v>624</v>
      </c>
      <c r="B1" s="450"/>
      <c r="C1" s="450"/>
      <c r="D1" s="450"/>
      <c r="E1" s="450"/>
      <c r="F1" s="450"/>
      <c r="G1" s="450"/>
      <c r="H1" s="450"/>
      <c r="I1" s="450"/>
      <c r="J1" s="450"/>
      <c r="K1" s="451"/>
      <c r="L1" s="247"/>
    </row>
    <row r="2" spans="1:13" s="249" customFormat="1" ht="15" customHeight="1" thickBot="1" x14ac:dyDescent="0.35">
      <c r="A2" s="248" t="s">
        <v>605</v>
      </c>
      <c r="B2" s="458" t="s">
        <v>48</v>
      </c>
      <c r="C2" s="434"/>
      <c r="D2" s="328"/>
      <c r="E2" s="326" t="s">
        <v>49</v>
      </c>
      <c r="F2" s="459"/>
      <c r="G2" s="452" t="s">
        <v>50</v>
      </c>
      <c r="H2" s="454" t="s">
        <v>51</v>
      </c>
      <c r="I2" s="452" t="s">
        <v>113</v>
      </c>
      <c r="J2" s="454" t="s">
        <v>114</v>
      </c>
      <c r="K2" s="456" t="s">
        <v>94</v>
      </c>
    </row>
    <row r="3" spans="1:13" s="249" customFormat="1" ht="38.25" customHeight="1" x14ac:dyDescent="0.3">
      <c r="A3" s="250" t="s">
        <v>70</v>
      </c>
      <c r="B3" s="302" t="s">
        <v>72</v>
      </c>
      <c r="C3" s="304" t="s">
        <v>543</v>
      </c>
      <c r="D3" s="251" t="s">
        <v>549</v>
      </c>
      <c r="E3" s="251" t="s">
        <v>549</v>
      </c>
      <c r="F3" s="299" t="s">
        <v>72</v>
      </c>
      <c r="G3" s="453"/>
      <c r="H3" s="455"/>
      <c r="I3" s="453"/>
      <c r="J3" s="455"/>
      <c r="K3" s="457"/>
    </row>
    <row r="4" spans="1:13" s="249" customFormat="1" x14ac:dyDescent="0.3">
      <c r="A4" s="252" t="s">
        <v>149</v>
      </c>
      <c r="B4" s="303"/>
      <c r="C4" s="305"/>
      <c r="D4" s="103"/>
      <c r="E4" s="142"/>
      <c r="F4" s="300"/>
      <c r="G4" s="104"/>
      <c r="H4" s="105"/>
      <c r="I4" s="104"/>
      <c r="J4" s="105"/>
      <c r="K4" s="106">
        <f t="shared" ref="K4:K67" si="0">SUM(B4,F4:J4)</f>
        <v>0</v>
      </c>
      <c r="M4" s="95"/>
    </row>
    <row r="5" spans="1:13" s="249" customFormat="1" x14ac:dyDescent="0.3">
      <c r="A5" s="252" t="s">
        <v>151</v>
      </c>
      <c r="B5" s="303"/>
      <c r="C5" s="305"/>
      <c r="D5" s="103"/>
      <c r="E5" s="142"/>
      <c r="F5" s="300"/>
      <c r="G5" s="104"/>
      <c r="H5" s="105"/>
      <c r="I5" s="143"/>
      <c r="J5" s="105"/>
      <c r="K5" s="106">
        <f t="shared" si="0"/>
        <v>0</v>
      </c>
      <c r="M5" s="95"/>
    </row>
    <row r="6" spans="1:13" s="249" customFormat="1" x14ac:dyDescent="0.3">
      <c r="A6" s="252" t="s">
        <v>152</v>
      </c>
      <c r="B6" s="303"/>
      <c r="C6" s="305"/>
      <c r="D6" s="103"/>
      <c r="E6" s="142"/>
      <c r="F6" s="300"/>
      <c r="G6" s="104"/>
      <c r="H6" s="105"/>
      <c r="I6" s="143"/>
      <c r="J6" s="105"/>
      <c r="K6" s="106">
        <f t="shared" si="0"/>
        <v>0</v>
      </c>
      <c r="M6" s="95"/>
    </row>
    <row r="7" spans="1:13" s="249" customFormat="1" x14ac:dyDescent="0.3">
      <c r="A7" s="252" t="s">
        <v>66</v>
      </c>
      <c r="B7" s="303"/>
      <c r="C7" s="305"/>
      <c r="D7" s="103"/>
      <c r="E7" s="142"/>
      <c r="F7" s="300"/>
      <c r="G7" s="104"/>
      <c r="H7" s="105"/>
      <c r="I7" s="143"/>
      <c r="J7" s="105"/>
      <c r="K7" s="106">
        <f t="shared" si="0"/>
        <v>0</v>
      </c>
      <c r="M7" s="95"/>
    </row>
    <row r="8" spans="1:13" s="249" customFormat="1" x14ac:dyDescent="0.3">
      <c r="A8" s="252" t="s">
        <v>154</v>
      </c>
      <c r="B8" s="303"/>
      <c r="C8" s="305"/>
      <c r="D8" s="103"/>
      <c r="E8" s="142"/>
      <c r="F8" s="300"/>
      <c r="G8" s="104"/>
      <c r="H8" s="105"/>
      <c r="I8" s="143"/>
      <c r="J8" s="105"/>
      <c r="K8" s="106">
        <f t="shared" si="0"/>
        <v>0</v>
      </c>
      <c r="M8" s="95"/>
    </row>
    <row r="9" spans="1:13" s="249" customFormat="1" x14ac:dyDescent="0.3">
      <c r="A9" s="252" t="s">
        <v>155</v>
      </c>
      <c r="B9" s="303"/>
      <c r="C9" s="305"/>
      <c r="D9" s="103"/>
      <c r="E9" s="142"/>
      <c r="F9" s="300"/>
      <c r="G9" s="104"/>
      <c r="H9" s="105"/>
      <c r="I9" s="143"/>
      <c r="J9" s="105"/>
      <c r="K9" s="106">
        <f t="shared" si="0"/>
        <v>0</v>
      </c>
      <c r="M9" s="95"/>
    </row>
    <row r="10" spans="1:13" s="249" customFormat="1" x14ac:dyDescent="0.3">
      <c r="A10" s="252" t="s">
        <v>156</v>
      </c>
      <c r="B10" s="303"/>
      <c r="C10" s="305"/>
      <c r="D10" s="103"/>
      <c r="E10" s="142"/>
      <c r="F10" s="300"/>
      <c r="G10" s="104"/>
      <c r="H10" s="105"/>
      <c r="I10" s="143"/>
      <c r="J10" s="105"/>
      <c r="K10" s="106">
        <f t="shared" si="0"/>
        <v>0</v>
      </c>
      <c r="M10" s="95"/>
    </row>
    <row r="11" spans="1:13" s="249" customFormat="1" x14ac:dyDescent="0.3">
      <c r="A11" s="252" t="s">
        <v>157</v>
      </c>
      <c r="B11" s="303"/>
      <c r="C11" s="305"/>
      <c r="D11" s="103"/>
      <c r="E11" s="142"/>
      <c r="F11" s="300"/>
      <c r="G11" s="104"/>
      <c r="H11" s="105"/>
      <c r="I11" s="143"/>
      <c r="J11" s="105"/>
      <c r="K11" s="106">
        <f t="shared" si="0"/>
        <v>0</v>
      </c>
      <c r="M11" s="95"/>
    </row>
    <row r="12" spans="1:13" s="249" customFormat="1" x14ac:dyDescent="0.3">
      <c r="A12" s="252" t="s">
        <v>158</v>
      </c>
      <c r="B12" s="303"/>
      <c r="C12" s="305"/>
      <c r="D12" s="103"/>
      <c r="E12" s="142"/>
      <c r="F12" s="300"/>
      <c r="G12" s="104"/>
      <c r="H12" s="105"/>
      <c r="I12" s="143"/>
      <c r="J12" s="105"/>
      <c r="K12" s="106">
        <f t="shared" si="0"/>
        <v>0</v>
      </c>
      <c r="M12" s="95"/>
    </row>
    <row r="13" spans="1:13" s="249" customFormat="1" x14ac:dyDescent="0.3">
      <c r="A13" s="252" t="s">
        <v>159</v>
      </c>
      <c r="B13" s="303"/>
      <c r="C13" s="305"/>
      <c r="D13" s="103"/>
      <c r="E13" s="142"/>
      <c r="F13" s="300"/>
      <c r="G13" s="104"/>
      <c r="H13" s="105"/>
      <c r="I13" s="143"/>
      <c r="J13" s="105"/>
      <c r="K13" s="106">
        <f t="shared" si="0"/>
        <v>0</v>
      </c>
      <c r="M13" s="95"/>
    </row>
    <row r="14" spans="1:13" s="249" customFormat="1" x14ac:dyDescent="0.3">
      <c r="A14" s="252" t="s">
        <v>160</v>
      </c>
      <c r="B14" s="303"/>
      <c r="C14" s="305"/>
      <c r="D14" s="103"/>
      <c r="E14" s="142"/>
      <c r="F14" s="300"/>
      <c r="G14" s="104"/>
      <c r="H14" s="105"/>
      <c r="I14" s="143"/>
      <c r="J14" s="105"/>
      <c r="K14" s="106">
        <f t="shared" si="0"/>
        <v>0</v>
      </c>
      <c r="M14" s="95"/>
    </row>
    <row r="15" spans="1:13" s="249" customFormat="1" x14ac:dyDescent="0.3">
      <c r="A15" s="252" t="s">
        <v>161</v>
      </c>
      <c r="B15" s="303"/>
      <c r="C15" s="305"/>
      <c r="D15" s="103"/>
      <c r="E15" s="142"/>
      <c r="F15" s="300"/>
      <c r="G15" s="104"/>
      <c r="H15" s="105"/>
      <c r="I15" s="143"/>
      <c r="J15" s="105"/>
      <c r="K15" s="106">
        <f t="shared" si="0"/>
        <v>0</v>
      </c>
      <c r="M15" s="95"/>
    </row>
    <row r="16" spans="1:13" s="249" customFormat="1" x14ac:dyDescent="0.3">
      <c r="A16" s="252" t="s">
        <v>162</v>
      </c>
      <c r="B16" s="303"/>
      <c r="C16" s="305"/>
      <c r="D16" s="103"/>
      <c r="E16" s="142"/>
      <c r="F16" s="300"/>
      <c r="G16" s="104"/>
      <c r="H16" s="105"/>
      <c r="I16" s="143"/>
      <c r="J16" s="105"/>
      <c r="K16" s="106">
        <f t="shared" si="0"/>
        <v>0</v>
      </c>
      <c r="M16" s="95"/>
    </row>
    <row r="17" spans="1:13" s="249" customFormat="1" x14ac:dyDescent="0.3">
      <c r="A17" s="252" t="s">
        <v>163</v>
      </c>
      <c r="B17" s="303"/>
      <c r="C17" s="305"/>
      <c r="D17" s="103"/>
      <c r="E17" s="142"/>
      <c r="F17" s="300"/>
      <c r="G17" s="104"/>
      <c r="H17" s="105"/>
      <c r="I17" s="143"/>
      <c r="J17" s="105"/>
      <c r="K17" s="106">
        <f t="shared" si="0"/>
        <v>0</v>
      </c>
      <c r="M17" s="95"/>
    </row>
    <row r="18" spans="1:13" s="249" customFormat="1" x14ac:dyDescent="0.3">
      <c r="A18" s="252" t="s">
        <v>164</v>
      </c>
      <c r="B18" s="303"/>
      <c r="C18" s="305"/>
      <c r="D18" s="103"/>
      <c r="E18" s="142"/>
      <c r="F18" s="300"/>
      <c r="G18" s="104"/>
      <c r="H18" s="105"/>
      <c r="I18" s="143"/>
      <c r="J18" s="105"/>
      <c r="K18" s="106">
        <f t="shared" si="0"/>
        <v>0</v>
      </c>
      <c r="M18" s="95"/>
    </row>
    <row r="19" spans="1:13" s="249" customFormat="1" x14ac:dyDescent="0.3">
      <c r="A19" s="252" t="s">
        <v>214</v>
      </c>
      <c r="B19" s="303"/>
      <c r="C19" s="305"/>
      <c r="D19" s="103"/>
      <c r="E19" s="142"/>
      <c r="F19" s="300"/>
      <c r="G19" s="104"/>
      <c r="H19" s="105"/>
      <c r="I19" s="143"/>
      <c r="J19" s="105"/>
      <c r="K19" s="106">
        <f t="shared" si="0"/>
        <v>0</v>
      </c>
      <c r="M19" s="95"/>
    </row>
    <row r="20" spans="1:13" s="249" customFormat="1" x14ac:dyDescent="0.3">
      <c r="A20" s="252" t="s">
        <v>235</v>
      </c>
      <c r="B20" s="303"/>
      <c r="C20" s="305"/>
      <c r="D20" s="103"/>
      <c r="E20" s="142"/>
      <c r="F20" s="300"/>
      <c r="G20" s="104"/>
      <c r="H20" s="105"/>
      <c r="I20" s="143"/>
      <c r="J20" s="105"/>
      <c r="K20" s="106">
        <f t="shared" si="0"/>
        <v>0</v>
      </c>
      <c r="M20" s="95"/>
    </row>
    <row r="21" spans="1:13" s="249" customFormat="1" x14ac:dyDescent="0.3">
      <c r="A21" s="252" t="s">
        <v>166</v>
      </c>
      <c r="B21" s="303"/>
      <c r="C21" s="305"/>
      <c r="D21" s="103"/>
      <c r="E21" s="142"/>
      <c r="F21" s="300"/>
      <c r="G21" s="104"/>
      <c r="H21" s="105"/>
      <c r="I21" s="143"/>
      <c r="J21" s="105"/>
      <c r="K21" s="106">
        <f t="shared" si="0"/>
        <v>0</v>
      </c>
      <c r="M21" s="95"/>
    </row>
    <row r="22" spans="1:13" s="249" customFormat="1" x14ac:dyDescent="0.3">
      <c r="A22" s="252" t="s">
        <v>167</v>
      </c>
      <c r="B22" s="303"/>
      <c r="C22" s="305"/>
      <c r="D22" s="103"/>
      <c r="E22" s="142"/>
      <c r="F22" s="300"/>
      <c r="G22" s="104"/>
      <c r="H22" s="105"/>
      <c r="I22" s="143"/>
      <c r="J22" s="105"/>
      <c r="K22" s="106">
        <f t="shared" si="0"/>
        <v>0</v>
      </c>
      <c r="M22" s="95"/>
    </row>
    <row r="23" spans="1:13" s="249" customFormat="1" x14ac:dyDescent="0.3">
      <c r="A23" s="252" t="s">
        <v>168</v>
      </c>
      <c r="B23" s="303"/>
      <c r="C23" s="305"/>
      <c r="D23" s="103"/>
      <c r="E23" s="142"/>
      <c r="F23" s="300"/>
      <c r="G23" s="104"/>
      <c r="H23" s="105"/>
      <c r="I23" s="143"/>
      <c r="J23" s="105"/>
      <c r="K23" s="106">
        <f t="shared" si="0"/>
        <v>0</v>
      </c>
      <c r="M23" s="95"/>
    </row>
    <row r="24" spans="1:13" s="249" customFormat="1" x14ac:dyDescent="0.3">
      <c r="A24" s="252" t="s">
        <v>169</v>
      </c>
      <c r="B24" s="303"/>
      <c r="C24" s="305"/>
      <c r="D24" s="103"/>
      <c r="E24" s="142"/>
      <c r="F24" s="300"/>
      <c r="G24" s="104"/>
      <c r="H24" s="105"/>
      <c r="I24" s="143"/>
      <c r="J24" s="105"/>
      <c r="K24" s="106">
        <f t="shared" si="0"/>
        <v>0</v>
      </c>
      <c r="M24" s="95"/>
    </row>
    <row r="25" spans="1:13" s="249" customFormat="1" x14ac:dyDescent="0.3">
      <c r="A25" s="252" t="s">
        <v>170</v>
      </c>
      <c r="B25" s="303"/>
      <c r="C25" s="305"/>
      <c r="D25" s="103"/>
      <c r="E25" s="142"/>
      <c r="F25" s="300"/>
      <c r="G25" s="104"/>
      <c r="H25" s="105"/>
      <c r="I25" s="143"/>
      <c r="J25" s="105"/>
      <c r="K25" s="106">
        <f t="shared" si="0"/>
        <v>0</v>
      </c>
      <c r="M25" s="95"/>
    </row>
    <row r="26" spans="1:13" s="249" customFormat="1" x14ac:dyDescent="0.3">
      <c r="A26" s="252" t="s">
        <v>171</v>
      </c>
      <c r="B26" s="303"/>
      <c r="C26" s="305"/>
      <c r="D26" s="103"/>
      <c r="E26" s="142"/>
      <c r="F26" s="300"/>
      <c r="G26" s="104"/>
      <c r="H26" s="105"/>
      <c r="I26" s="143"/>
      <c r="J26" s="105"/>
      <c r="K26" s="106">
        <f t="shared" si="0"/>
        <v>0</v>
      </c>
      <c r="M26" s="95"/>
    </row>
    <row r="27" spans="1:13" s="249" customFormat="1" x14ac:dyDescent="0.3">
      <c r="A27" s="252" t="s">
        <v>172</v>
      </c>
      <c r="B27" s="303"/>
      <c r="C27" s="305"/>
      <c r="D27" s="103"/>
      <c r="E27" s="142"/>
      <c r="F27" s="300"/>
      <c r="G27" s="104"/>
      <c r="H27" s="105"/>
      <c r="I27" s="143"/>
      <c r="J27" s="105"/>
      <c r="K27" s="106">
        <f t="shared" si="0"/>
        <v>0</v>
      </c>
      <c r="M27" s="95"/>
    </row>
    <row r="28" spans="1:13" s="249" customFormat="1" x14ac:dyDescent="0.3">
      <c r="A28" s="252" t="s">
        <v>173</v>
      </c>
      <c r="B28" s="303"/>
      <c r="C28" s="305"/>
      <c r="D28" s="103"/>
      <c r="E28" s="142"/>
      <c r="F28" s="300"/>
      <c r="G28" s="104"/>
      <c r="H28" s="105"/>
      <c r="I28" s="143"/>
      <c r="J28" s="105"/>
      <c r="K28" s="106">
        <f t="shared" si="0"/>
        <v>0</v>
      </c>
      <c r="M28" s="95"/>
    </row>
    <row r="29" spans="1:13" s="249" customFormat="1" x14ac:dyDescent="0.3">
      <c r="A29" s="252" t="s">
        <v>379</v>
      </c>
      <c r="B29" s="303"/>
      <c r="C29" s="305"/>
      <c r="D29" s="103"/>
      <c r="E29" s="142"/>
      <c r="F29" s="300"/>
      <c r="G29" s="104"/>
      <c r="H29" s="105"/>
      <c r="I29" s="143"/>
      <c r="J29" s="105"/>
      <c r="K29" s="106">
        <f t="shared" si="0"/>
        <v>0</v>
      </c>
      <c r="M29" s="95"/>
    </row>
    <row r="30" spans="1:13" s="249" customFormat="1" x14ac:dyDescent="0.3">
      <c r="A30" s="252" t="s">
        <v>175</v>
      </c>
      <c r="B30" s="303"/>
      <c r="C30" s="305"/>
      <c r="D30" s="103"/>
      <c r="E30" s="142"/>
      <c r="F30" s="300"/>
      <c r="G30" s="104"/>
      <c r="H30" s="105"/>
      <c r="I30" s="143"/>
      <c r="J30" s="105"/>
      <c r="K30" s="106">
        <f t="shared" si="0"/>
        <v>0</v>
      </c>
      <c r="M30" s="95"/>
    </row>
    <row r="31" spans="1:13" s="249" customFormat="1" x14ac:dyDescent="0.3">
      <c r="A31" s="252" t="s">
        <v>176</v>
      </c>
      <c r="B31" s="303"/>
      <c r="C31" s="305"/>
      <c r="D31" s="103"/>
      <c r="E31" s="142"/>
      <c r="F31" s="300"/>
      <c r="G31" s="104"/>
      <c r="H31" s="105"/>
      <c r="I31" s="143"/>
      <c r="J31" s="105"/>
      <c r="K31" s="106">
        <f t="shared" si="0"/>
        <v>0</v>
      </c>
      <c r="M31" s="95"/>
    </row>
    <row r="32" spans="1:13" s="249" customFormat="1" x14ac:dyDescent="0.3">
      <c r="A32" s="252" t="s">
        <v>177</v>
      </c>
      <c r="B32" s="303"/>
      <c r="C32" s="305"/>
      <c r="D32" s="103"/>
      <c r="E32" s="142"/>
      <c r="F32" s="300"/>
      <c r="G32" s="104"/>
      <c r="H32" s="105"/>
      <c r="I32" s="143"/>
      <c r="J32" s="105"/>
      <c r="K32" s="106">
        <f t="shared" si="0"/>
        <v>0</v>
      </c>
      <c r="M32" s="95"/>
    </row>
    <row r="33" spans="1:13" s="249" customFormat="1" x14ac:dyDescent="0.3">
      <c r="A33" s="252" t="s">
        <v>178</v>
      </c>
      <c r="B33" s="303"/>
      <c r="C33" s="305"/>
      <c r="D33" s="103"/>
      <c r="E33" s="142"/>
      <c r="F33" s="300"/>
      <c r="G33" s="104"/>
      <c r="H33" s="105"/>
      <c r="I33" s="143"/>
      <c r="J33" s="105"/>
      <c r="K33" s="106">
        <f t="shared" si="0"/>
        <v>0</v>
      </c>
      <c r="M33" s="95"/>
    </row>
    <row r="34" spans="1:13" s="249" customFormat="1" x14ac:dyDescent="0.3">
      <c r="A34" s="252" t="s">
        <v>179</v>
      </c>
      <c r="B34" s="303"/>
      <c r="C34" s="305"/>
      <c r="D34" s="103"/>
      <c r="E34" s="142"/>
      <c r="F34" s="300"/>
      <c r="G34" s="104"/>
      <c r="H34" s="105"/>
      <c r="I34" s="143"/>
      <c r="J34" s="105"/>
      <c r="K34" s="106">
        <f t="shared" si="0"/>
        <v>0</v>
      </c>
      <c r="M34" s="95"/>
    </row>
    <row r="35" spans="1:13" s="249" customFormat="1" x14ac:dyDescent="0.3">
      <c r="A35" s="252" t="s">
        <v>181</v>
      </c>
      <c r="B35" s="303"/>
      <c r="C35" s="305"/>
      <c r="D35" s="103"/>
      <c r="E35" s="142"/>
      <c r="F35" s="300"/>
      <c r="G35" s="104"/>
      <c r="H35" s="105"/>
      <c r="I35" s="143"/>
      <c r="J35" s="105"/>
      <c r="K35" s="106">
        <f t="shared" si="0"/>
        <v>0</v>
      </c>
      <c r="M35" s="95"/>
    </row>
    <row r="36" spans="1:13" s="249" customFormat="1" x14ac:dyDescent="0.3">
      <c r="A36" s="252" t="s">
        <v>180</v>
      </c>
      <c r="B36" s="303"/>
      <c r="C36" s="305"/>
      <c r="D36" s="103"/>
      <c r="E36" s="142"/>
      <c r="F36" s="300"/>
      <c r="G36" s="104"/>
      <c r="H36" s="105"/>
      <c r="I36" s="143"/>
      <c r="J36" s="105"/>
      <c r="K36" s="106">
        <f t="shared" si="0"/>
        <v>0</v>
      </c>
      <c r="M36" s="95"/>
    </row>
    <row r="37" spans="1:13" s="249" customFormat="1" x14ac:dyDescent="0.3">
      <c r="A37" s="252" t="s">
        <v>183</v>
      </c>
      <c r="B37" s="303">
        <v>2</v>
      </c>
      <c r="C37" s="305">
        <v>1</v>
      </c>
      <c r="D37" s="103"/>
      <c r="E37" s="142"/>
      <c r="F37" s="300"/>
      <c r="G37" s="104"/>
      <c r="H37" s="105"/>
      <c r="I37" s="143"/>
      <c r="J37" s="105"/>
      <c r="K37" s="106">
        <f t="shared" si="0"/>
        <v>2</v>
      </c>
      <c r="M37" s="95"/>
    </row>
    <row r="38" spans="1:13" s="249" customFormat="1" x14ac:dyDescent="0.3">
      <c r="A38" s="252" t="s">
        <v>184</v>
      </c>
      <c r="B38" s="303"/>
      <c r="C38" s="305"/>
      <c r="D38" s="103"/>
      <c r="E38" s="142"/>
      <c r="F38" s="300"/>
      <c r="G38" s="104"/>
      <c r="H38" s="105"/>
      <c r="I38" s="143"/>
      <c r="J38" s="105"/>
      <c r="K38" s="106">
        <f t="shared" si="0"/>
        <v>0</v>
      </c>
      <c r="M38" s="95"/>
    </row>
    <row r="39" spans="1:13" s="249" customFormat="1" x14ac:dyDescent="0.3">
      <c r="A39" s="252" t="s">
        <v>185</v>
      </c>
      <c r="B39" s="303"/>
      <c r="C39" s="305"/>
      <c r="D39" s="103"/>
      <c r="E39" s="142"/>
      <c r="F39" s="300"/>
      <c r="G39" s="104"/>
      <c r="H39" s="105"/>
      <c r="I39" s="143"/>
      <c r="J39" s="105"/>
      <c r="K39" s="106">
        <f t="shared" si="0"/>
        <v>0</v>
      </c>
      <c r="M39" s="95"/>
    </row>
    <row r="40" spans="1:13" s="249" customFormat="1" x14ac:dyDescent="0.3">
      <c r="A40" s="252" t="s">
        <v>186</v>
      </c>
      <c r="B40" s="303"/>
      <c r="C40" s="305"/>
      <c r="D40" s="103"/>
      <c r="E40" s="142"/>
      <c r="F40" s="300"/>
      <c r="G40" s="104"/>
      <c r="H40" s="105"/>
      <c r="I40" s="143"/>
      <c r="J40" s="105"/>
      <c r="K40" s="106">
        <f t="shared" si="0"/>
        <v>0</v>
      </c>
      <c r="M40" s="95"/>
    </row>
    <row r="41" spans="1:13" s="249" customFormat="1" x14ac:dyDescent="0.3">
      <c r="A41" s="252" t="s">
        <v>187</v>
      </c>
      <c r="B41" s="303"/>
      <c r="C41" s="305"/>
      <c r="D41" s="103"/>
      <c r="E41" s="142"/>
      <c r="F41" s="300"/>
      <c r="G41" s="104"/>
      <c r="H41" s="105"/>
      <c r="I41" s="143"/>
      <c r="J41" s="105"/>
      <c r="K41" s="106">
        <f t="shared" si="0"/>
        <v>0</v>
      </c>
      <c r="M41" s="95"/>
    </row>
    <row r="42" spans="1:13" s="249" customFormat="1" x14ac:dyDescent="0.3">
      <c r="A42" s="252" t="s">
        <v>188</v>
      </c>
      <c r="B42" s="303"/>
      <c r="C42" s="305"/>
      <c r="D42" s="103"/>
      <c r="E42" s="142"/>
      <c r="F42" s="300"/>
      <c r="G42" s="104"/>
      <c r="H42" s="105"/>
      <c r="I42" s="143"/>
      <c r="J42" s="105"/>
      <c r="K42" s="106">
        <f t="shared" si="0"/>
        <v>0</v>
      </c>
      <c r="M42" s="95"/>
    </row>
    <row r="43" spans="1:13" s="249" customFormat="1" x14ac:dyDescent="0.3">
      <c r="A43" s="252" t="s">
        <v>432</v>
      </c>
      <c r="B43" s="303"/>
      <c r="C43" s="305"/>
      <c r="D43" s="103"/>
      <c r="E43" s="142"/>
      <c r="F43" s="300"/>
      <c r="G43" s="104"/>
      <c r="H43" s="105"/>
      <c r="I43" s="143"/>
      <c r="J43" s="105"/>
      <c r="K43" s="106">
        <f t="shared" si="0"/>
        <v>0</v>
      </c>
      <c r="M43" s="95"/>
    </row>
    <row r="44" spans="1:13" s="249" customFormat="1" x14ac:dyDescent="0.3">
      <c r="A44" s="252" t="s">
        <v>189</v>
      </c>
      <c r="B44" s="303"/>
      <c r="C44" s="305"/>
      <c r="D44" s="103"/>
      <c r="E44" s="142"/>
      <c r="F44" s="300"/>
      <c r="G44" s="104"/>
      <c r="H44" s="105"/>
      <c r="I44" s="143"/>
      <c r="J44" s="105"/>
      <c r="K44" s="106">
        <f t="shared" si="0"/>
        <v>0</v>
      </c>
      <c r="M44" s="95"/>
    </row>
    <row r="45" spans="1:13" s="249" customFormat="1" x14ac:dyDescent="0.3">
      <c r="A45" s="252" t="s">
        <v>190</v>
      </c>
      <c r="B45" s="303"/>
      <c r="C45" s="305"/>
      <c r="D45" s="103"/>
      <c r="E45" s="142"/>
      <c r="F45" s="300"/>
      <c r="G45" s="104"/>
      <c r="H45" s="105"/>
      <c r="I45" s="143"/>
      <c r="J45" s="105"/>
      <c r="K45" s="106">
        <f t="shared" si="0"/>
        <v>0</v>
      </c>
      <c r="M45" s="95"/>
    </row>
    <row r="46" spans="1:13" s="249" customFormat="1" x14ac:dyDescent="0.3">
      <c r="A46" s="252" t="s">
        <v>349</v>
      </c>
      <c r="B46" s="303"/>
      <c r="C46" s="305"/>
      <c r="D46" s="103"/>
      <c r="E46" s="142"/>
      <c r="F46" s="300"/>
      <c r="G46" s="104"/>
      <c r="H46" s="105"/>
      <c r="I46" s="143"/>
      <c r="J46" s="105"/>
      <c r="K46" s="106">
        <f t="shared" si="0"/>
        <v>0</v>
      </c>
      <c r="M46" s="95"/>
    </row>
    <row r="47" spans="1:13" s="249" customFormat="1" x14ac:dyDescent="0.3">
      <c r="A47" s="252" t="s">
        <v>381</v>
      </c>
      <c r="B47" s="303"/>
      <c r="C47" s="305"/>
      <c r="D47" s="103"/>
      <c r="E47" s="142"/>
      <c r="F47" s="300"/>
      <c r="G47" s="104"/>
      <c r="H47" s="105"/>
      <c r="I47" s="143"/>
      <c r="J47" s="105"/>
      <c r="K47" s="106">
        <f t="shared" si="0"/>
        <v>0</v>
      </c>
      <c r="M47" s="95"/>
    </row>
    <row r="48" spans="1:13" s="249" customFormat="1" x14ac:dyDescent="0.3">
      <c r="A48" s="252" t="s">
        <v>501</v>
      </c>
      <c r="B48" s="303"/>
      <c r="C48" s="305"/>
      <c r="D48" s="103"/>
      <c r="E48" s="142"/>
      <c r="F48" s="300"/>
      <c r="G48" s="104"/>
      <c r="H48" s="105"/>
      <c r="I48" s="143"/>
      <c r="J48" s="105"/>
      <c r="K48" s="106">
        <f t="shared" si="0"/>
        <v>0</v>
      </c>
      <c r="M48" s="95"/>
    </row>
    <row r="49" spans="1:13" s="249" customFormat="1" x14ac:dyDescent="0.3">
      <c r="A49" s="252" t="s">
        <v>191</v>
      </c>
      <c r="B49" s="303"/>
      <c r="C49" s="305"/>
      <c r="D49" s="103"/>
      <c r="E49" s="142"/>
      <c r="F49" s="300"/>
      <c r="G49" s="104"/>
      <c r="H49" s="105"/>
      <c r="I49" s="143"/>
      <c r="J49" s="105"/>
      <c r="K49" s="106">
        <f t="shared" si="0"/>
        <v>0</v>
      </c>
      <c r="M49" s="95"/>
    </row>
    <row r="50" spans="1:13" s="249" customFormat="1" x14ac:dyDescent="0.3">
      <c r="A50" s="252" t="s">
        <v>192</v>
      </c>
      <c r="B50" s="303"/>
      <c r="C50" s="305"/>
      <c r="D50" s="103"/>
      <c r="E50" s="142"/>
      <c r="F50" s="300"/>
      <c r="G50" s="104"/>
      <c r="H50" s="105"/>
      <c r="I50" s="143"/>
      <c r="J50" s="105"/>
      <c r="K50" s="106">
        <f t="shared" si="0"/>
        <v>0</v>
      </c>
      <c r="M50" s="95"/>
    </row>
    <row r="51" spans="1:13" s="249" customFormat="1" x14ac:dyDescent="0.3">
      <c r="A51" s="252" t="s">
        <v>193</v>
      </c>
      <c r="B51" s="303"/>
      <c r="C51" s="305"/>
      <c r="D51" s="103"/>
      <c r="E51" s="142"/>
      <c r="F51" s="300"/>
      <c r="G51" s="104"/>
      <c r="H51" s="105"/>
      <c r="I51" s="143"/>
      <c r="J51" s="105"/>
      <c r="K51" s="106">
        <f t="shared" si="0"/>
        <v>0</v>
      </c>
      <c r="M51" s="95"/>
    </row>
    <row r="52" spans="1:13" s="249" customFormat="1" x14ac:dyDescent="0.3">
      <c r="A52" s="252" t="s">
        <v>194</v>
      </c>
      <c r="B52" s="303"/>
      <c r="C52" s="305"/>
      <c r="D52" s="103"/>
      <c r="E52" s="142"/>
      <c r="F52" s="300"/>
      <c r="G52" s="104"/>
      <c r="H52" s="105"/>
      <c r="I52" s="143"/>
      <c r="J52" s="105"/>
      <c r="K52" s="106">
        <f t="shared" si="0"/>
        <v>0</v>
      </c>
      <c r="M52" s="95"/>
    </row>
    <row r="53" spans="1:13" s="249" customFormat="1" x14ac:dyDescent="0.3">
      <c r="A53" s="252" t="s">
        <v>195</v>
      </c>
      <c r="B53" s="303"/>
      <c r="C53" s="305"/>
      <c r="D53" s="103"/>
      <c r="E53" s="142"/>
      <c r="F53" s="300"/>
      <c r="G53" s="104"/>
      <c r="H53" s="105"/>
      <c r="I53" s="143"/>
      <c r="J53" s="105"/>
      <c r="K53" s="106">
        <f t="shared" si="0"/>
        <v>0</v>
      </c>
      <c r="M53" s="95"/>
    </row>
    <row r="54" spans="1:13" s="249" customFormat="1" x14ac:dyDescent="0.3">
      <c r="A54" s="252" t="s">
        <v>197</v>
      </c>
      <c r="B54" s="303"/>
      <c r="C54" s="305"/>
      <c r="D54" s="103"/>
      <c r="E54" s="142"/>
      <c r="F54" s="300"/>
      <c r="G54" s="104"/>
      <c r="H54" s="105"/>
      <c r="I54" s="143"/>
      <c r="J54" s="105"/>
      <c r="K54" s="106">
        <f t="shared" si="0"/>
        <v>0</v>
      </c>
      <c r="M54" s="95"/>
    </row>
    <row r="55" spans="1:13" s="249" customFormat="1" x14ac:dyDescent="0.3">
      <c r="A55" s="252" t="s">
        <v>198</v>
      </c>
      <c r="B55" s="303"/>
      <c r="C55" s="305"/>
      <c r="D55" s="103"/>
      <c r="E55" s="142"/>
      <c r="F55" s="300"/>
      <c r="G55" s="104"/>
      <c r="H55" s="105"/>
      <c r="I55" s="143"/>
      <c r="J55" s="105"/>
      <c r="K55" s="106">
        <f t="shared" si="0"/>
        <v>0</v>
      </c>
      <c r="M55" s="95"/>
    </row>
    <row r="56" spans="1:13" s="249" customFormat="1" x14ac:dyDescent="0.3">
      <c r="A56" s="252" t="s">
        <v>199</v>
      </c>
      <c r="B56" s="303"/>
      <c r="C56" s="305"/>
      <c r="D56" s="103"/>
      <c r="E56" s="142"/>
      <c r="F56" s="300"/>
      <c r="G56" s="104"/>
      <c r="H56" s="105"/>
      <c r="I56" s="143"/>
      <c r="J56" s="105"/>
      <c r="K56" s="106">
        <f t="shared" si="0"/>
        <v>0</v>
      </c>
      <c r="M56" s="95"/>
    </row>
    <row r="57" spans="1:13" s="249" customFormat="1" x14ac:dyDescent="0.3">
      <c r="A57" s="252" t="s">
        <v>503</v>
      </c>
      <c r="B57" s="303"/>
      <c r="C57" s="305"/>
      <c r="D57" s="103"/>
      <c r="E57" s="142"/>
      <c r="F57" s="300"/>
      <c r="G57" s="104"/>
      <c r="H57" s="105"/>
      <c r="I57" s="143"/>
      <c r="J57" s="105"/>
      <c r="K57" s="106">
        <f t="shared" si="0"/>
        <v>0</v>
      </c>
      <c r="M57" s="95"/>
    </row>
    <row r="58" spans="1:13" s="249" customFormat="1" x14ac:dyDescent="0.3">
      <c r="A58" s="252" t="s">
        <v>346</v>
      </c>
      <c r="B58" s="303"/>
      <c r="C58" s="305"/>
      <c r="D58" s="103"/>
      <c r="E58" s="142"/>
      <c r="F58" s="300"/>
      <c r="G58" s="104"/>
      <c r="H58" s="105"/>
      <c r="I58" s="143"/>
      <c r="J58" s="105"/>
      <c r="K58" s="106">
        <f t="shared" si="0"/>
        <v>0</v>
      </c>
      <c r="M58" s="95"/>
    </row>
    <row r="59" spans="1:13" s="249" customFormat="1" x14ac:dyDescent="0.3">
      <c r="A59" s="252" t="s">
        <v>285</v>
      </c>
      <c r="B59" s="303"/>
      <c r="C59" s="305"/>
      <c r="D59" s="103"/>
      <c r="E59" s="142"/>
      <c r="F59" s="300"/>
      <c r="G59" s="104"/>
      <c r="H59" s="105"/>
      <c r="I59" s="143"/>
      <c r="J59" s="105"/>
      <c r="K59" s="106">
        <f t="shared" si="0"/>
        <v>0</v>
      </c>
      <c r="M59" s="95"/>
    </row>
    <row r="60" spans="1:13" s="249" customFormat="1" x14ac:dyDescent="0.3">
      <c r="A60" s="252" t="s">
        <v>200</v>
      </c>
      <c r="B60" s="303"/>
      <c r="C60" s="305"/>
      <c r="D60" s="103"/>
      <c r="E60" s="142"/>
      <c r="F60" s="300"/>
      <c r="G60" s="104"/>
      <c r="H60" s="105"/>
      <c r="I60" s="143"/>
      <c r="J60" s="105"/>
      <c r="K60" s="106">
        <f t="shared" si="0"/>
        <v>0</v>
      </c>
      <c r="M60" s="95"/>
    </row>
    <row r="61" spans="1:13" s="249" customFormat="1" x14ac:dyDescent="0.3">
      <c r="A61" s="252" t="s">
        <v>201</v>
      </c>
      <c r="B61" s="303"/>
      <c r="C61" s="305"/>
      <c r="D61" s="103"/>
      <c r="E61" s="142"/>
      <c r="F61" s="300"/>
      <c r="G61" s="104"/>
      <c r="H61" s="105"/>
      <c r="I61" s="143"/>
      <c r="J61" s="105"/>
      <c r="K61" s="106">
        <f t="shared" si="0"/>
        <v>0</v>
      </c>
      <c r="M61" s="95"/>
    </row>
    <row r="62" spans="1:13" s="249" customFormat="1" x14ac:dyDescent="0.3">
      <c r="A62" s="252" t="s">
        <v>202</v>
      </c>
      <c r="B62" s="303">
        <v>1</v>
      </c>
      <c r="C62" s="305"/>
      <c r="D62" s="103"/>
      <c r="E62" s="142"/>
      <c r="F62" s="300"/>
      <c r="G62" s="104">
        <v>2</v>
      </c>
      <c r="H62" s="105">
        <v>1</v>
      </c>
      <c r="I62" s="143"/>
      <c r="J62" s="105"/>
      <c r="K62" s="106">
        <f t="shared" si="0"/>
        <v>4</v>
      </c>
      <c r="M62" s="95"/>
    </row>
    <row r="63" spans="1:13" s="249" customFormat="1" x14ac:dyDescent="0.3">
      <c r="A63" s="252" t="s">
        <v>504</v>
      </c>
      <c r="B63" s="303"/>
      <c r="C63" s="305"/>
      <c r="D63" s="103"/>
      <c r="E63" s="142"/>
      <c r="F63" s="300"/>
      <c r="G63" s="104"/>
      <c r="H63" s="105"/>
      <c r="I63" s="143"/>
      <c r="J63" s="105"/>
      <c r="K63" s="106">
        <f t="shared" si="0"/>
        <v>0</v>
      </c>
      <c r="M63" s="95"/>
    </row>
    <row r="64" spans="1:13" s="249" customFormat="1" x14ac:dyDescent="0.3">
      <c r="A64" s="252" t="s">
        <v>505</v>
      </c>
      <c r="B64" s="303"/>
      <c r="C64" s="305"/>
      <c r="D64" s="103"/>
      <c r="E64" s="142"/>
      <c r="F64" s="300"/>
      <c r="G64" s="104"/>
      <c r="H64" s="105"/>
      <c r="I64" s="143"/>
      <c r="J64" s="105"/>
      <c r="K64" s="106">
        <f t="shared" si="0"/>
        <v>0</v>
      </c>
      <c r="M64" s="95"/>
    </row>
    <row r="65" spans="1:13" s="249" customFormat="1" x14ac:dyDescent="0.3">
      <c r="A65" s="252" t="s">
        <v>204</v>
      </c>
      <c r="B65" s="303"/>
      <c r="C65" s="305"/>
      <c r="D65" s="103"/>
      <c r="E65" s="142"/>
      <c r="F65" s="300"/>
      <c r="G65" s="104"/>
      <c r="H65" s="105"/>
      <c r="I65" s="143"/>
      <c r="J65" s="105"/>
      <c r="K65" s="106">
        <f t="shared" si="0"/>
        <v>0</v>
      </c>
      <c r="M65" s="95"/>
    </row>
    <row r="66" spans="1:13" s="249" customFormat="1" x14ac:dyDescent="0.3">
      <c r="A66" s="252" t="s">
        <v>203</v>
      </c>
      <c r="B66" s="303">
        <v>3</v>
      </c>
      <c r="C66" s="305"/>
      <c r="D66" s="103"/>
      <c r="E66" s="142"/>
      <c r="F66" s="300"/>
      <c r="G66" s="104"/>
      <c r="H66" s="105"/>
      <c r="I66" s="143"/>
      <c r="J66" s="105"/>
      <c r="K66" s="106">
        <f t="shared" si="0"/>
        <v>3</v>
      </c>
      <c r="M66" s="95"/>
    </row>
    <row r="67" spans="1:13" s="249" customFormat="1" x14ac:dyDescent="0.3">
      <c r="A67" s="252" t="s">
        <v>205</v>
      </c>
      <c r="B67" s="303"/>
      <c r="C67" s="305"/>
      <c r="D67" s="103"/>
      <c r="E67" s="142"/>
      <c r="F67" s="300"/>
      <c r="G67" s="104"/>
      <c r="H67" s="105"/>
      <c r="I67" s="143"/>
      <c r="J67" s="105"/>
      <c r="K67" s="106">
        <f t="shared" si="0"/>
        <v>0</v>
      </c>
      <c r="M67" s="95"/>
    </row>
    <row r="68" spans="1:13" s="249" customFormat="1" x14ac:dyDescent="0.3">
      <c r="A68" s="252" t="s">
        <v>206</v>
      </c>
      <c r="B68" s="303"/>
      <c r="C68" s="305"/>
      <c r="D68" s="103"/>
      <c r="E68" s="142"/>
      <c r="F68" s="300"/>
      <c r="G68" s="104"/>
      <c r="H68" s="105"/>
      <c r="I68" s="143"/>
      <c r="J68" s="105"/>
      <c r="K68" s="106">
        <f t="shared" ref="K68:K131" si="1">SUM(B68,F68:J68)</f>
        <v>0</v>
      </c>
      <c r="M68" s="95"/>
    </row>
    <row r="69" spans="1:13" s="249" customFormat="1" x14ac:dyDescent="0.3">
      <c r="A69" s="252" t="s">
        <v>207</v>
      </c>
      <c r="B69" s="303"/>
      <c r="C69" s="305"/>
      <c r="D69" s="103"/>
      <c r="E69" s="142"/>
      <c r="F69" s="300"/>
      <c r="G69" s="104"/>
      <c r="H69" s="105"/>
      <c r="I69" s="143"/>
      <c r="J69" s="105"/>
      <c r="K69" s="106">
        <f t="shared" si="1"/>
        <v>0</v>
      </c>
      <c r="M69" s="95"/>
    </row>
    <row r="70" spans="1:13" s="249" customFormat="1" x14ac:dyDescent="0.3">
      <c r="A70" s="252" t="s">
        <v>208</v>
      </c>
      <c r="B70" s="303"/>
      <c r="C70" s="305"/>
      <c r="D70" s="103"/>
      <c r="E70" s="142"/>
      <c r="F70" s="300"/>
      <c r="G70" s="104"/>
      <c r="H70" s="105"/>
      <c r="I70" s="143"/>
      <c r="J70" s="105"/>
      <c r="K70" s="106">
        <f t="shared" si="1"/>
        <v>0</v>
      </c>
      <c r="M70" s="95"/>
    </row>
    <row r="71" spans="1:13" s="249" customFormat="1" x14ac:dyDescent="0.3">
      <c r="A71" s="252" t="s">
        <v>506</v>
      </c>
      <c r="B71" s="303"/>
      <c r="C71" s="305"/>
      <c r="D71" s="103"/>
      <c r="E71" s="142"/>
      <c r="F71" s="300"/>
      <c r="G71" s="104"/>
      <c r="H71" s="105"/>
      <c r="I71" s="143"/>
      <c r="J71" s="105"/>
      <c r="K71" s="106">
        <f t="shared" si="1"/>
        <v>0</v>
      </c>
      <c r="M71" s="95"/>
    </row>
    <row r="72" spans="1:13" s="249" customFormat="1" x14ac:dyDescent="0.3">
      <c r="A72" s="252" t="s">
        <v>209</v>
      </c>
      <c r="B72" s="303"/>
      <c r="C72" s="305"/>
      <c r="D72" s="103"/>
      <c r="E72" s="142"/>
      <c r="F72" s="300"/>
      <c r="G72" s="104"/>
      <c r="H72" s="105"/>
      <c r="I72" s="143"/>
      <c r="J72" s="105"/>
      <c r="K72" s="106">
        <f t="shared" si="1"/>
        <v>0</v>
      </c>
      <c r="M72" s="95"/>
    </row>
    <row r="73" spans="1:13" s="249" customFormat="1" x14ac:dyDescent="0.3">
      <c r="A73" s="252" t="s">
        <v>210</v>
      </c>
      <c r="B73" s="303"/>
      <c r="C73" s="305"/>
      <c r="D73" s="103"/>
      <c r="E73" s="142"/>
      <c r="F73" s="300"/>
      <c r="G73" s="104"/>
      <c r="H73" s="105"/>
      <c r="I73" s="143"/>
      <c r="J73" s="105"/>
      <c r="K73" s="106">
        <f t="shared" si="1"/>
        <v>0</v>
      </c>
      <c r="M73" s="95"/>
    </row>
    <row r="74" spans="1:13" s="249" customFormat="1" x14ac:dyDescent="0.3">
      <c r="A74" s="252" t="s">
        <v>213</v>
      </c>
      <c r="B74" s="303"/>
      <c r="C74" s="305"/>
      <c r="D74" s="103"/>
      <c r="E74" s="142"/>
      <c r="F74" s="300"/>
      <c r="G74" s="104"/>
      <c r="H74" s="105"/>
      <c r="I74" s="143"/>
      <c r="J74" s="105"/>
      <c r="K74" s="106">
        <f t="shared" si="1"/>
        <v>0</v>
      </c>
      <c r="M74" s="95"/>
    </row>
    <row r="75" spans="1:13" s="249" customFormat="1" x14ac:dyDescent="0.3">
      <c r="A75" s="252" t="s">
        <v>215</v>
      </c>
      <c r="B75" s="303"/>
      <c r="C75" s="305"/>
      <c r="D75" s="103"/>
      <c r="E75" s="142"/>
      <c r="F75" s="300"/>
      <c r="G75" s="104"/>
      <c r="H75" s="105"/>
      <c r="I75" s="143"/>
      <c r="J75" s="105"/>
      <c r="K75" s="106">
        <f t="shared" si="1"/>
        <v>0</v>
      </c>
      <c r="M75" s="95"/>
    </row>
    <row r="76" spans="1:13" s="249" customFormat="1" x14ac:dyDescent="0.3">
      <c r="A76" s="252" t="s">
        <v>217</v>
      </c>
      <c r="B76" s="303"/>
      <c r="C76" s="305"/>
      <c r="D76" s="103"/>
      <c r="E76" s="142"/>
      <c r="F76" s="300"/>
      <c r="G76" s="104"/>
      <c r="H76" s="105"/>
      <c r="I76" s="143"/>
      <c r="J76" s="105"/>
      <c r="K76" s="106">
        <f t="shared" si="1"/>
        <v>0</v>
      </c>
      <c r="M76" s="95"/>
    </row>
    <row r="77" spans="1:13" s="249" customFormat="1" x14ac:dyDescent="0.3">
      <c r="A77" s="252" t="s">
        <v>219</v>
      </c>
      <c r="B77" s="303"/>
      <c r="C77" s="305"/>
      <c r="D77" s="103"/>
      <c r="E77" s="142"/>
      <c r="F77" s="300"/>
      <c r="G77" s="104"/>
      <c r="H77" s="105"/>
      <c r="I77" s="143"/>
      <c r="J77" s="105"/>
      <c r="K77" s="106">
        <f t="shared" si="1"/>
        <v>0</v>
      </c>
      <c r="M77" s="95"/>
    </row>
    <row r="78" spans="1:13" s="249" customFormat="1" x14ac:dyDescent="0.3">
      <c r="A78" s="252" t="s">
        <v>220</v>
      </c>
      <c r="B78" s="303"/>
      <c r="C78" s="305"/>
      <c r="D78" s="103"/>
      <c r="E78" s="142"/>
      <c r="F78" s="300"/>
      <c r="G78" s="104"/>
      <c r="H78" s="105"/>
      <c r="I78" s="143"/>
      <c r="J78" s="105"/>
      <c r="K78" s="106">
        <f t="shared" si="1"/>
        <v>0</v>
      </c>
      <c r="M78" s="95"/>
    </row>
    <row r="79" spans="1:13" s="249" customFormat="1" x14ac:dyDescent="0.3">
      <c r="A79" s="252" t="s">
        <v>222</v>
      </c>
      <c r="B79" s="303"/>
      <c r="C79" s="305"/>
      <c r="D79" s="103"/>
      <c r="E79" s="142"/>
      <c r="F79" s="300"/>
      <c r="G79" s="104"/>
      <c r="H79" s="105"/>
      <c r="I79" s="143"/>
      <c r="J79" s="105"/>
      <c r="K79" s="106">
        <f t="shared" si="1"/>
        <v>0</v>
      </c>
      <c r="M79" s="95"/>
    </row>
    <row r="80" spans="1:13" s="249" customFormat="1" x14ac:dyDescent="0.3">
      <c r="A80" s="252" t="s">
        <v>223</v>
      </c>
      <c r="B80" s="303">
        <v>1</v>
      </c>
      <c r="C80" s="305"/>
      <c r="D80" s="103"/>
      <c r="E80" s="142"/>
      <c r="F80" s="300"/>
      <c r="G80" s="104">
        <v>1</v>
      </c>
      <c r="H80" s="105"/>
      <c r="I80" s="143"/>
      <c r="J80" s="105"/>
      <c r="K80" s="106">
        <f t="shared" si="1"/>
        <v>2</v>
      </c>
      <c r="M80" s="95"/>
    </row>
    <row r="81" spans="1:13" s="249" customFormat="1" x14ac:dyDescent="0.3">
      <c r="A81" s="252" t="s">
        <v>224</v>
      </c>
      <c r="B81" s="303"/>
      <c r="C81" s="305"/>
      <c r="D81" s="103"/>
      <c r="E81" s="142"/>
      <c r="F81" s="300"/>
      <c r="G81" s="104"/>
      <c r="H81" s="105"/>
      <c r="I81" s="143"/>
      <c r="J81" s="105"/>
      <c r="K81" s="106">
        <f t="shared" si="1"/>
        <v>0</v>
      </c>
      <c r="M81" s="95"/>
    </row>
    <row r="82" spans="1:13" s="249" customFormat="1" x14ac:dyDescent="0.3">
      <c r="A82" s="252" t="s">
        <v>225</v>
      </c>
      <c r="B82" s="303"/>
      <c r="C82" s="305"/>
      <c r="D82" s="103"/>
      <c r="E82" s="142"/>
      <c r="F82" s="300"/>
      <c r="G82" s="104"/>
      <c r="H82" s="105"/>
      <c r="I82" s="143"/>
      <c r="J82" s="105"/>
      <c r="K82" s="106">
        <f t="shared" si="1"/>
        <v>0</v>
      </c>
      <c r="M82" s="95"/>
    </row>
    <row r="83" spans="1:13" s="249" customFormat="1" x14ac:dyDescent="0.3">
      <c r="A83" s="252" t="s">
        <v>226</v>
      </c>
      <c r="B83" s="303"/>
      <c r="C83" s="305"/>
      <c r="D83" s="103"/>
      <c r="E83" s="142"/>
      <c r="F83" s="300"/>
      <c r="G83" s="104"/>
      <c r="H83" s="105"/>
      <c r="I83" s="143"/>
      <c r="J83" s="105"/>
      <c r="K83" s="106">
        <f t="shared" si="1"/>
        <v>0</v>
      </c>
      <c r="M83" s="95"/>
    </row>
    <row r="84" spans="1:13" s="249" customFormat="1" x14ac:dyDescent="0.3">
      <c r="A84" s="252" t="s">
        <v>227</v>
      </c>
      <c r="B84" s="303"/>
      <c r="C84" s="305"/>
      <c r="D84" s="103"/>
      <c r="E84" s="142"/>
      <c r="F84" s="300"/>
      <c r="G84" s="104"/>
      <c r="H84" s="105"/>
      <c r="I84" s="143"/>
      <c r="J84" s="105"/>
      <c r="K84" s="106">
        <f t="shared" si="1"/>
        <v>0</v>
      </c>
      <c r="M84" s="95"/>
    </row>
    <row r="85" spans="1:13" s="249" customFormat="1" x14ac:dyDescent="0.3">
      <c r="A85" s="252" t="s">
        <v>228</v>
      </c>
      <c r="B85" s="303"/>
      <c r="C85" s="305"/>
      <c r="D85" s="103"/>
      <c r="E85" s="142"/>
      <c r="F85" s="300"/>
      <c r="G85" s="104"/>
      <c r="H85" s="105"/>
      <c r="I85" s="143"/>
      <c r="J85" s="105"/>
      <c r="K85" s="106">
        <f t="shared" si="1"/>
        <v>0</v>
      </c>
      <c r="M85" s="95"/>
    </row>
    <row r="86" spans="1:13" s="249" customFormat="1" x14ac:dyDescent="0.3">
      <c r="A86" s="267" t="s">
        <v>229</v>
      </c>
      <c r="B86" s="303"/>
      <c r="C86" s="305"/>
      <c r="D86" s="103"/>
      <c r="E86" s="142"/>
      <c r="F86" s="300"/>
      <c r="G86" s="104"/>
      <c r="H86" s="105"/>
      <c r="I86" s="143"/>
      <c r="J86" s="105"/>
      <c r="K86" s="106">
        <f t="shared" si="1"/>
        <v>0</v>
      </c>
      <c r="M86" s="95"/>
    </row>
    <row r="87" spans="1:13" s="249" customFormat="1" x14ac:dyDescent="0.3">
      <c r="A87" s="252" t="s">
        <v>230</v>
      </c>
      <c r="B87" s="303">
        <v>3</v>
      </c>
      <c r="C87" s="305">
        <v>1</v>
      </c>
      <c r="D87" s="103"/>
      <c r="E87" s="142"/>
      <c r="F87" s="300"/>
      <c r="G87" s="104">
        <v>1</v>
      </c>
      <c r="H87" s="105"/>
      <c r="I87" s="143"/>
      <c r="J87" s="105"/>
      <c r="K87" s="106">
        <f t="shared" si="1"/>
        <v>4</v>
      </c>
      <c r="M87" s="95"/>
    </row>
    <row r="88" spans="1:13" s="249" customFormat="1" x14ac:dyDescent="0.3">
      <c r="A88" s="252" t="s">
        <v>232</v>
      </c>
      <c r="B88" s="303"/>
      <c r="C88" s="305"/>
      <c r="D88" s="103"/>
      <c r="E88" s="142"/>
      <c r="F88" s="300"/>
      <c r="G88" s="104"/>
      <c r="H88" s="105"/>
      <c r="I88" s="143"/>
      <c r="J88" s="105"/>
      <c r="K88" s="106">
        <f t="shared" si="1"/>
        <v>0</v>
      </c>
      <c r="M88" s="95"/>
    </row>
    <row r="89" spans="1:13" s="249" customFormat="1" x14ac:dyDescent="0.3">
      <c r="A89" s="252" t="s">
        <v>233</v>
      </c>
      <c r="B89" s="303"/>
      <c r="C89" s="305"/>
      <c r="D89" s="103"/>
      <c r="E89" s="142"/>
      <c r="F89" s="300"/>
      <c r="G89" s="104"/>
      <c r="H89" s="105"/>
      <c r="I89" s="143"/>
      <c r="J89" s="105"/>
      <c r="K89" s="106">
        <f t="shared" si="1"/>
        <v>0</v>
      </c>
      <c r="M89" s="95"/>
    </row>
    <row r="90" spans="1:13" s="249" customFormat="1" x14ac:dyDescent="0.3">
      <c r="A90" s="252" t="s">
        <v>234</v>
      </c>
      <c r="B90" s="303"/>
      <c r="C90" s="305"/>
      <c r="D90" s="103"/>
      <c r="E90" s="142"/>
      <c r="F90" s="300"/>
      <c r="G90" s="104"/>
      <c r="H90" s="105"/>
      <c r="I90" s="143"/>
      <c r="J90" s="105"/>
      <c r="K90" s="106">
        <f t="shared" si="1"/>
        <v>0</v>
      </c>
      <c r="M90" s="95"/>
    </row>
    <row r="91" spans="1:13" s="249" customFormat="1" x14ac:dyDescent="0.3">
      <c r="A91" s="252" t="s">
        <v>236</v>
      </c>
      <c r="B91" s="303"/>
      <c r="C91" s="305"/>
      <c r="D91" s="103"/>
      <c r="E91" s="142"/>
      <c r="F91" s="300"/>
      <c r="G91" s="104"/>
      <c r="H91" s="105"/>
      <c r="I91" s="143"/>
      <c r="J91" s="105"/>
      <c r="K91" s="106">
        <f t="shared" si="1"/>
        <v>0</v>
      </c>
      <c r="M91" s="95"/>
    </row>
    <row r="92" spans="1:13" s="249" customFormat="1" x14ac:dyDescent="0.3">
      <c r="A92" s="252" t="s">
        <v>238</v>
      </c>
      <c r="B92" s="303"/>
      <c r="C92" s="305"/>
      <c r="D92" s="103"/>
      <c r="E92" s="142"/>
      <c r="F92" s="300"/>
      <c r="G92" s="104"/>
      <c r="H92" s="105"/>
      <c r="I92" s="143"/>
      <c r="J92" s="105"/>
      <c r="K92" s="106">
        <f t="shared" si="1"/>
        <v>0</v>
      </c>
      <c r="M92" s="95"/>
    </row>
    <row r="93" spans="1:13" s="249" customFormat="1" x14ac:dyDescent="0.3">
      <c r="A93" s="252" t="s">
        <v>237</v>
      </c>
      <c r="B93" s="303"/>
      <c r="C93" s="305"/>
      <c r="D93" s="103"/>
      <c r="E93" s="142"/>
      <c r="F93" s="300"/>
      <c r="G93" s="104"/>
      <c r="H93" s="105"/>
      <c r="I93" s="143"/>
      <c r="J93" s="105"/>
      <c r="K93" s="106">
        <f t="shared" si="1"/>
        <v>0</v>
      </c>
      <c r="M93" s="95"/>
    </row>
    <row r="94" spans="1:13" s="249" customFormat="1" x14ac:dyDescent="0.3">
      <c r="A94" s="252" t="s">
        <v>239</v>
      </c>
      <c r="B94" s="303"/>
      <c r="C94" s="305"/>
      <c r="D94" s="103"/>
      <c r="E94" s="142"/>
      <c r="F94" s="300"/>
      <c r="G94" s="104"/>
      <c r="H94" s="105"/>
      <c r="I94" s="143"/>
      <c r="J94" s="105"/>
      <c r="K94" s="106">
        <f t="shared" si="1"/>
        <v>0</v>
      </c>
      <c r="M94" s="95"/>
    </row>
    <row r="95" spans="1:13" s="249" customFormat="1" x14ac:dyDescent="0.3">
      <c r="A95" s="252" t="s">
        <v>240</v>
      </c>
      <c r="B95" s="303"/>
      <c r="C95" s="305"/>
      <c r="D95" s="103"/>
      <c r="E95" s="142"/>
      <c r="F95" s="300"/>
      <c r="G95" s="104"/>
      <c r="H95" s="105"/>
      <c r="I95" s="143"/>
      <c r="J95" s="105"/>
      <c r="K95" s="106">
        <f t="shared" si="1"/>
        <v>0</v>
      </c>
      <c r="M95" s="95"/>
    </row>
    <row r="96" spans="1:13" s="249" customFormat="1" x14ac:dyDescent="0.3">
      <c r="A96" s="252" t="s">
        <v>241</v>
      </c>
      <c r="B96" s="303"/>
      <c r="C96" s="305"/>
      <c r="D96" s="103"/>
      <c r="E96" s="142"/>
      <c r="F96" s="300"/>
      <c r="G96" s="104"/>
      <c r="H96" s="105"/>
      <c r="I96" s="143"/>
      <c r="J96" s="105"/>
      <c r="K96" s="106">
        <f t="shared" si="1"/>
        <v>0</v>
      </c>
      <c r="M96" s="95"/>
    </row>
    <row r="97" spans="1:13" s="249" customFormat="1" x14ac:dyDescent="0.3">
      <c r="A97" s="252" t="s">
        <v>242</v>
      </c>
      <c r="B97" s="303"/>
      <c r="C97" s="305"/>
      <c r="D97" s="103"/>
      <c r="E97" s="142"/>
      <c r="F97" s="300"/>
      <c r="G97" s="104"/>
      <c r="H97" s="105"/>
      <c r="I97" s="143"/>
      <c r="J97" s="105"/>
      <c r="K97" s="106">
        <f t="shared" si="1"/>
        <v>0</v>
      </c>
      <c r="M97" s="95"/>
    </row>
    <row r="98" spans="1:13" s="249" customFormat="1" x14ac:dyDescent="0.3">
      <c r="A98" s="252" t="s">
        <v>243</v>
      </c>
      <c r="B98" s="303"/>
      <c r="C98" s="305"/>
      <c r="D98" s="103"/>
      <c r="E98" s="142"/>
      <c r="F98" s="300"/>
      <c r="G98" s="104"/>
      <c r="H98" s="105"/>
      <c r="I98" s="143"/>
      <c r="J98" s="105"/>
      <c r="K98" s="106">
        <f t="shared" si="1"/>
        <v>0</v>
      </c>
      <c r="M98" s="95"/>
    </row>
    <row r="99" spans="1:13" s="249" customFormat="1" x14ac:dyDescent="0.3">
      <c r="A99" s="252" t="s">
        <v>244</v>
      </c>
      <c r="B99" s="303"/>
      <c r="C99" s="305"/>
      <c r="D99" s="103"/>
      <c r="E99" s="142"/>
      <c r="F99" s="300"/>
      <c r="G99" s="104"/>
      <c r="H99" s="105"/>
      <c r="I99" s="143"/>
      <c r="J99" s="105"/>
      <c r="K99" s="106">
        <f t="shared" si="1"/>
        <v>0</v>
      </c>
      <c r="M99" s="95"/>
    </row>
    <row r="100" spans="1:13" s="249" customFormat="1" x14ac:dyDescent="0.3">
      <c r="A100" s="252" t="s">
        <v>247</v>
      </c>
      <c r="B100" s="303"/>
      <c r="C100" s="305"/>
      <c r="D100" s="103"/>
      <c r="E100" s="142"/>
      <c r="F100" s="300"/>
      <c r="G100" s="104"/>
      <c r="H100" s="105"/>
      <c r="I100" s="143"/>
      <c r="J100" s="105"/>
      <c r="K100" s="106">
        <f t="shared" si="1"/>
        <v>0</v>
      </c>
      <c r="M100" s="95"/>
    </row>
    <row r="101" spans="1:13" s="249" customFormat="1" x14ac:dyDescent="0.3">
      <c r="A101" s="252" t="s">
        <v>250</v>
      </c>
      <c r="B101" s="303"/>
      <c r="C101" s="305"/>
      <c r="D101" s="103"/>
      <c r="E101" s="142"/>
      <c r="F101" s="300"/>
      <c r="G101" s="104"/>
      <c r="H101" s="105"/>
      <c r="I101" s="143"/>
      <c r="J101" s="105"/>
      <c r="K101" s="106">
        <f t="shared" si="1"/>
        <v>0</v>
      </c>
      <c r="M101" s="95"/>
    </row>
    <row r="102" spans="1:13" s="249" customFormat="1" x14ac:dyDescent="0.3">
      <c r="A102" s="252" t="s">
        <v>251</v>
      </c>
      <c r="B102" s="303"/>
      <c r="C102" s="305"/>
      <c r="D102" s="103"/>
      <c r="E102" s="142"/>
      <c r="F102" s="300"/>
      <c r="G102" s="104"/>
      <c r="H102" s="105"/>
      <c r="I102" s="143"/>
      <c r="J102" s="105"/>
      <c r="K102" s="106">
        <f t="shared" si="1"/>
        <v>0</v>
      </c>
      <c r="M102" s="95"/>
    </row>
    <row r="103" spans="1:13" s="249" customFormat="1" x14ac:dyDescent="0.3">
      <c r="A103" s="252" t="s">
        <v>502</v>
      </c>
      <c r="B103" s="303"/>
      <c r="C103" s="305"/>
      <c r="D103" s="103"/>
      <c r="E103" s="142"/>
      <c r="F103" s="300"/>
      <c r="G103" s="104"/>
      <c r="H103" s="105"/>
      <c r="I103" s="143"/>
      <c r="J103" s="105"/>
      <c r="K103" s="106">
        <f t="shared" si="1"/>
        <v>0</v>
      </c>
      <c r="M103" s="95"/>
    </row>
    <row r="104" spans="1:13" s="249" customFormat="1" x14ac:dyDescent="0.3">
      <c r="A104" s="252" t="s">
        <v>252</v>
      </c>
      <c r="B104" s="303"/>
      <c r="C104" s="305"/>
      <c r="D104" s="103"/>
      <c r="E104" s="142"/>
      <c r="F104" s="300"/>
      <c r="G104" s="104"/>
      <c r="H104" s="105"/>
      <c r="I104" s="143"/>
      <c r="J104" s="105"/>
      <c r="K104" s="106">
        <f t="shared" si="1"/>
        <v>0</v>
      </c>
      <c r="M104" s="95"/>
    </row>
    <row r="105" spans="1:13" s="249" customFormat="1" x14ac:dyDescent="0.3">
      <c r="A105" s="252" t="s">
        <v>253</v>
      </c>
      <c r="B105" s="303"/>
      <c r="C105" s="305"/>
      <c r="D105" s="103"/>
      <c r="E105" s="142"/>
      <c r="F105" s="300"/>
      <c r="G105" s="104"/>
      <c r="H105" s="105"/>
      <c r="I105" s="143"/>
      <c r="J105" s="105"/>
      <c r="K105" s="106">
        <f t="shared" si="1"/>
        <v>0</v>
      </c>
      <c r="M105" s="95"/>
    </row>
    <row r="106" spans="1:13" s="249" customFormat="1" x14ac:dyDescent="0.3">
      <c r="A106" s="252" t="s">
        <v>254</v>
      </c>
      <c r="B106" s="303">
        <v>1</v>
      </c>
      <c r="C106" s="305"/>
      <c r="D106" s="103"/>
      <c r="E106" s="142"/>
      <c r="F106" s="300"/>
      <c r="G106" s="104"/>
      <c r="H106" s="105"/>
      <c r="I106" s="143"/>
      <c r="J106" s="105"/>
      <c r="K106" s="106">
        <f t="shared" si="1"/>
        <v>1</v>
      </c>
      <c r="M106" s="95"/>
    </row>
    <row r="107" spans="1:13" s="249" customFormat="1" x14ac:dyDescent="0.3">
      <c r="A107" s="252" t="s">
        <v>255</v>
      </c>
      <c r="B107" s="303"/>
      <c r="C107" s="305"/>
      <c r="D107" s="103"/>
      <c r="E107" s="142"/>
      <c r="F107" s="300"/>
      <c r="G107" s="104"/>
      <c r="H107" s="105"/>
      <c r="I107" s="143"/>
      <c r="J107" s="105"/>
      <c r="K107" s="106">
        <f t="shared" si="1"/>
        <v>0</v>
      </c>
      <c r="M107" s="95"/>
    </row>
    <row r="108" spans="1:13" s="249" customFormat="1" x14ac:dyDescent="0.3">
      <c r="A108" s="252" t="s">
        <v>256</v>
      </c>
      <c r="B108" s="303"/>
      <c r="C108" s="305"/>
      <c r="D108" s="103"/>
      <c r="E108" s="142"/>
      <c r="F108" s="300"/>
      <c r="G108" s="104"/>
      <c r="H108" s="105"/>
      <c r="I108" s="143"/>
      <c r="J108" s="105"/>
      <c r="K108" s="106">
        <f t="shared" si="1"/>
        <v>0</v>
      </c>
      <c r="M108" s="95"/>
    </row>
    <row r="109" spans="1:13" s="249" customFormat="1" x14ac:dyDescent="0.3">
      <c r="A109" s="252" t="s">
        <v>165</v>
      </c>
      <c r="B109" s="303"/>
      <c r="C109" s="305"/>
      <c r="D109" s="103"/>
      <c r="E109" s="142"/>
      <c r="F109" s="300"/>
      <c r="G109" s="104"/>
      <c r="H109" s="105"/>
      <c r="I109" s="143"/>
      <c r="J109" s="105"/>
      <c r="K109" s="106">
        <f t="shared" si="1"/>
        <v>0</v>
      </c>
      <c r="M109" s="95"/>
    </row>
    <row r="110" spans="1:13" s="249" customFormat="1" x14ac:dyDescent="0.3">
      <c r="A110" s="252" t="s">
        <v>328</v>
      </c>
      <c r="B110" s="303"/>
      <c r="C110" s="305"/>
      <c r="D110" s="103"/>
      <c r="E110" s="142"/>
      <c r="F110" s="300"/>
      <c r="G110" s="104"/>
      <c r="H110" s="105"/>
      <c r="I110" s="143"/>
      <c r="J110" s="105"/>
      <c r="K110" s="106">
        <f t="shared" si="1"/>
        <v>0</v>
      </c>
      <c r="M110" s="95"/>
    </row>
    <row r="111" spans="1:13" s="249" customFormat="1" x14ac:dyDescent="0.3">
      <c r="A111" s="252" t="s">
        <v>364</v>
      </c>
      <c r="B111" s="303"/>
      <c r="C111" s="305"/>
      <c r="D111" s="103"/>
      <c r="E111" s="142"/>
      <c r="F111" s="300"/>
      <c r="G111" s="104"/>
      <c r="H111" s="105"/>
      <c r="I111" s="143"/>
      <c r="J111" s="105"/>
      <c r="K111" s="106">
        <f t="shared" si="1"/>
        <v>0</v>
      </c>
      <c r="M111" s="95"/>
    </row>
    <row r="112" spans="1:13" s="249" customFormat="1" x14ac:dyDescent="0.3">
      <c r="A112" s="252" t="s">
        <v>257</v>
      </c>
      <c r="B112" s="303"/>
      <c r="C112" s="305"/>
      <c r="D112" s="103"/>
      <c r="E112" s="142"/>
      <c r="F112" s="300"/>
      <c r="G112" s="104"/>
      <c r="H112" s="105"/>
      <c r="I112" s="143"/>
      <c r="J112" s="105"/>
      <c r="K112" s="106">
        <f t="shared" si="1"/>
        <v>0</v>
      </c>
      <c r="M112" s="95"/>
    </row>
    <row r="113" spans="1:13" s="249" customFormat="1" x14ac:dyDescent="0.3">
      <c r="A113" s="252" t="s">
        <v>258</v>
      </c>
      <c r="B113" s="303"/>
      <c r="C113" s="305"/>
      <c r="D113" s="103"/>
      <c r="E113" s="142"/>
      <c r="F113" s="300"/>
      <c r="G113" s="104"/>
      <c r="H113" s="105"/>
      <c r="I113" s="143"/>
      <c r="J113" s="105"/>
      <c r="K113" s="106">
        <f t="shared" si="1"/>
        <v>0</v>
      </c>
      <c r="M113" s="95"/>
    </row>
    <row r="114" spans="1:13" s="249" customFormat="1" x14ac:dyDescent="0.3">
      <c r="A114" s="252" t="s">
        <v>259</v>
      </c>
      <c r="B114" s="303"/>
      <c r="C114" s="305"/>
      <c r="D114" s="103"/>
      <c r="E114" s="142"/>
      <c r="F114" s="300"/>
      <c r="G114" s="104"/>
      <c r="H114" s="105"/>
      <c r="I114" s="143"/>
      <c r="J114" s="105"/>
      <c r="K114" s="106">
        <f t="shared" si="1"/>
        <v>0</v>
      </c>
      <c r="M114" s="95"/>
    </row>
    <row r="115" spans="1:13" s="249" customFormat="1" x14ac:dyDescent="0.3">
      <c r="A115" s="252" t="s">
        <v>260</v>
      </c>
      <c r="B115" s="303"/>
      <c r="C115" s="305"/>
      <c r="D115" s="103"/>
      <c r="E115" s="142"/>
      <c r="F115" s="300"/>
      <c r="G115" s="104"/>
      <c r="H115" s="105"/>
      <c r="I115" s="143"/>
      <c r="J115" s="105"/>
      <c r="K115" s="106">
        <f t="shared" si="1"/>
        <v>0</v>
      </c>
      <c r="M115" s="95"/>
    </row>
    <row r="116" spans="1:13" s="249" customFormat="1" x14ac:dyDescent="0.3">
      <c r="A116" s="252" t="s">
        <v>261</v>
      </c>
      <c r="B116" s="303"/>
      <c r="C116" s="305"/>
      <c r="D116" s="103"/>
      <c r="E116" s="142"/>
      <c r="F116" s="300"/>
      <c r="G116" s="104"/>
      <c r="H116" s="105"/>
      <c r="I116" s="143"/>
      <c r="J116" s="105"/>
      <c r="K116" s="106">
        <f t="shared" si="1"/>
        <v>0</v>
      </c>
      <c r="M116" s="95"/>
    </row>
    <row r="117" spans="1:13" s="249" customFormat="1" x14ac:dyDescent="0.3">
      <c r="A117" s="252" t="s">
        <v>262</v>
      </c>
      <c r="B117" s="303"/>
      <c r="C117" s="305"/>
      <c r="D117" s="103"/>
      <c r="E117" s="142"/>
      <c r="F117" s="300"/>
      <c r="G117" s="104"/>
      <c r="H117" s="105"/>
      <c r="I117" s="143"/>
      <c r="J117" s="105"/>
      <c r="K117" s="106">
        <f t="shared" si="1"/>
        <v>0</v>
      </c>
      <c r="M117" s="95"/>
    </row>
    <row r="118" spans="1:13" s="249" customFormat="1" x14ac:dyDescent="0.3">
      <c r="A118" s="252" t="s">
        <v>263</v>
      </c>
      <c r="B118" s="303"/>
      <c r="C118" s="305"/>
      <c r="D118" s="103"/>
      <c r="E118" s="142"/>
      <c r="F118" s="300"/>
      <c r="G118" s="104"/>
      <c r="H118" s="105"/>
      <c r="I118" s="143"/>
      <c r="J118" s="105"/>
      <c r="K118" s="106">
        <f t="shared" si="1"/>
        <v>0</v>
      </c>
      <c r="M118" s="95"/>
    </row>
    <row r="119" spans="1:13" s="249" customFormat="1" x14ac:dyDescent="0.3">
      <c r="A119" s="252" t="s">
        <v>264</v>
      </c>
      <c r="B119" s="303"/>
      <c r="C119" s="305"/>
      <c r="D119" s="103"/>
      <c r="E119" s="142"/>
      <c r="F119" s="300"/>
      <c r="G119" s="104"/>
      <c r="H119" s="105"/>
      <c r="I119" s="143"/>
      <c r="J119" s="105"/>
      <c r="K119" s="106">
        <f t="shared" si="1"/>
        <v>0</v>
      </c>
      <c r="M119" s="95"/>
    </row>
    <row r="120" spans="1:13" s="249" customFormat="1" x14ac:dyDescent="0.3">
      <c r="A120" s="252" t="s">
        <v>265</v>
      </c>
      <c r="B120" s="303"/>
      <c r="C120" s="305"/>
      <c r="D120" s="103"/>
      <c r="E120" s="142"/>
      <c r="F120" s="300"/>
      <c r="G120" s="104"/>
      <c r="H120" s="105"/>
      <c r="I120" s="143"/>
      <c r="J120" s="105"/>
      <c r="K120" s="106">
        <f t="shared" si="1"/>
        <v>0</v>
      </c>
      <c r="M120" s="95"/>
    </row>
    <row r="121" spans="1:13" s="249" customFormat="1" x14ac:dyDescent="0.3">
      <c r="A121" s="252" t="s">
        <v>266</v>
      </c>
      <c r="B121" s="303"/>
      <c r="C121" s="305"/>
      <c r="D121" s="103"/>
      <c r="E121" s="142"/>
      <c r="F121" s="300"/>
      <c r="G121" s="104"/>
      <c r="H121" s="105"/>
      <c r="I121" s="143"/>
      <c r="J121" s="105"/>
      <c r="K121" s="106">
        <f t="shared" si="1"/>
        <v>0</v>
      </c>
      <c r="M121" s="95"/>
    </row>
    <row r="122" spans="1:13" s="249" customFormat="1" x14ac:dyDescent="0.3">
      <c r="A122" s="252" t="s">
        <v>267</v>
      </c>
      <c r="B122" s="303"/>
      <c r="C122" s="305"/>
      <c r="D122" s="103"/>
      <c r="E122" s="142"/>
      <c r="F122" s="300">
        <v>2</v>
      </c>
      <c r="G122" s="104"/>
      <c r="H122" s="105"/>
      <c r="I122" s="143"/>
      <c r="J122" s="105"/>
      <c r="K122" s="106">
        <f t="shared" si="1"/>
        <v>2</v>
      </c>
      <c r="M122" s="95"/>
    </row>
    <row r="123" spans="1:13" s="249" customFormat="1" x14ac:dyDescent="0.3">
      <c r="A123" s="252" t="s">
        <v>268</v>
      </c>
      <c r="B123" s="303"/>
      <c r="C123" s="305"/>
      <c r="D123" s="103"/>
      <c r="E123" s="142"/>
      <c r="F123" s="300"/>
      <c r="G123" s="104"/>
      <c r="H123" s="105">
        <v>2</v>
      </c>
      <c r="I123" s="143"/>
      <c r="J123" s="105"/>
      <c r="K123" s="106">
        <f t="shared" si="1"/>
        <v>2</v>
      </c>
      <c r="M123" s="95"/>
    </row>
    <row r="124" spans="1:13" s="249" customFormat="1" x14ac:dyDescent="0.3">
      <c r="A124" s="252" t="s">
        <v>269</v>
      </c>
      <c r="B124" s="303"/>
      <c r="C124" s="305"/>
      <c r="D124" s="103"/>
      <c r="E124" s="142"/>
      <c r="F124" s="300"/>
      <c r="G124" s="104"/>
      <c r="H124" s="105"/>
      <c r="I124" s="143"/>
      <c r="J124" s="105"/>
      <c r="K124" s="106">
        <f t="shared" si="1"/>
        <v>0</v>
      </c>
      <c r="M124" s="95"/>
    </row>
    <row r="125" spans="1:13" s="249" customFormat="1" x14ac:dyDescent="0.3">
      <c r="A125" s="252" t="s">
        <v>271</v>
      </c>
      <c r="B125" s="303"/>
      <c r="C125" s="305"/>
      <c r="D125" s="103"/>
      <c r="E125" s="142"/>
      <c r="F125" s="300"/>
      <c r="G125" s="104"/>
      <c r="H125" s="105"/>
      <c r="I125" s="143"/>
      <c r="J125" s="105"/>
      <c r="K125" s="106">
        <f t="shared" si="1"/>
        <v>0</v>
      </c>
      <c r="M125" s="95"/>
    </row>
    <row r="126" spans="1:13" s="249" customFormat="1" x14ac:dyDescent="0.3">
      <c r="A126" s="252" t="s">
        <v>272</v>
      </c>
      <c r="B126" s="303">
        <v>3</v>
      </c>
      <c r="C126" s="305"/>
      <c r="D126" s="103"/>
      <c r="E126" s="142"/>
      <c r="F126" s="300">
        <v>1</v>
      </c>
      <c r="G126" s="104"/>
      <c r="H126" s="105"/>
      <c r="I126" s="143"/>
      <c r="J126" s="105"/>
      <c r="K126" s="106">
        <f t="shared" si="1"/>
        <v>4</v>
      </c>
      <c r="M126" s="95"/>
    </row>
    <row r="127" spans="1:13" s="249" customFormat="1" x14ac:dyDescent="0.3">
      <c r="A127" s="252" t="s">
        <v>273</v>
      </c>
      <c r="B127" s="303"/>
      <c r="C127" s="305"/>
      <c r="D127" s="103"/>
      <c r="E127" s="142"/>
      <c r="F127" s="300"/>
      <c r="G127" s="104"/>
      <c r="H127" s="105"/>
      <c r="I127" s="143"/>
      <c r="J127" s="105"/>
      <c r="K127" s="106">
        <f t="shared" si="1"/>
        <v>0</v>
      </c>
      <c r="M127" s="95"/>
    </row>
    <row r="128" spans="1:13" s="249" customFormat="1" x14ac:dyDescent="0.3">
      <c r="A128" s="252" t="s">
        <v>274</v>
      </c>
      <c r="B128" s="303"/>
      <c r="C128" s="305"/>
      <c r="D128" s="103"/>
      <c r="E128" s="142"/>
      <c r="F128" s="300"/>
      <c r="G128" s="104"/>
      <c r="H128" s="105"/>
      <c r="I128" s="143"/>
      <c r="J128" s="105"/>
      <c r="K128" s="106">
        <f t="shared" si="1"/>
        <v>0</v>
      </c>
      <c r="M128" s="95"/>
    </row>
    <row r="129" spans="1:13" s="249" customFormat="1" x14ac:dyDescent="0.3">
      <c r="A129" s="252" t="s">
        <v>275</v>
      </c>
      <c r="B129" s="303"/>
      <c r="C129" s="305"/>
      <c r="D129" s="103"/>
      <c r="E129" s="142"/>
      <c r="F129" s="300"/>
      <c r="G129" s="104"/>
      <c r="H129" s="105"/>
      <c r="I129" s="143"/>
      <c r="J129" s="105"/>
      <c r="K129" s="106">
        <f t="shared" si="1"/>
        <v>0</v>
      </c>
      <c r="M129" s="95"/>
    </row>
    <row r="130" spans="1:13" s="249" customFormat="1" x14ac:dyDescent="0.3">
      <c r="A130" s="252" t="s">
        <v>277</v>
      </c>
      <c r="B130" s="303"/>
      <c r="C130" s="305"/>
      <c r="D130" s="103"/>
      <c r="E130" s="142"/>
      <c r="F130" s="300"/>
      <c r="G130" s="104"/>
      <c r="H130" s="105"/>
      <c r="I130" s="143"/>
      <c r="J130" s="105"/>
      <c r="K130" s="106">
        <f t="shared" si="1"/>
        <v>0</v>
      </c>
      <c r="M130" s="95"/>
    </row>
    <row r="131" spans="1:13" s="249" customFormat="1" x14ac:dyDescent="0.3">
      <c r="A131" s="252" t="s">
        <v>279</v>
      </c>
      <c r="B131" s="303"/>
      <c r="C131" s="305"/>
      <c r="D131" s="103"/>
      <c r="E131" s="142"/>
      <c r="F131" s="300"/>
      <c r="G131" s="104"/>
      <c r="H131" s="105"/>
      <c r="I131" s="143"/>
      <c r="J131" s="105"/>
      <c r="K131" s="106">
        <f t="shared" si="1"/>
        <v>0</v>
      </c>
      <c r="M131" s="95"/>
    </row>
    <row r="132" spans="1:13" s="249" customFormat="1" x14ac:dyDescent="0.3">
      <c r="A132" s="252" t="s">
        <v>507</v>
      </c>
      <c r="B132" s="303"/>
      <c r="C132" s="305"/>
      <c r="D132" s="103"/>
      <c r="E132" s="142"/>
      <c r="F132" s="300"/>
      <c r="G132" s="104"/>
      <c r="H132" s="105"/>
      <c r="I132" s="143"/>
      <c r="J132" s="105"/>
      <c r="K132" s="106">
        <f t="shared" ref="K132:K195" si="2">SUM(B132,F132:J132)</f>
        <v>0</v>
      </c>
      <c r="M132" s="95"/>
    </row>
    <row r="133" spans="1:13" s="249" customFormat="1" x14ac:dyDescent="0.3">
      <c r="A133" s="252" t="s">
        <v>281</v>
      </c>
      <c r="B133" s="303"/>
      <c r="C133" s="305"/>
      <c r="D133" s="103"/>
      <c r="E133" s="142"/>
      <c r="F133" s="300"/>
      <c r="G133" s="104"/>
      <c r="H133" s="105"/>
      <c r="I133" s="143"/>
      <c r="J133" s="105"/>
      <c r="K133" s="106">
        <f t="shared" si="2"/>
        <v>0</v>
      </c>
      <c r="M133" s="95"/>
    </row>
    <row r="134" spans="1:13" s="249" customFormat="1" x14ac:dyDescent="0.3">
      <c r="A134" s="252" t="s">
        <v>282</v>
      </c>
      <c r="B134" s="303"/>
      <c r="C134" s="305"/>
      <c r="D134" s="103"/>
      <c r="E134" s="142"/>
      <c r="F134" s="300"/>
      <c r="G134" s="104"/>
      <c r="H134" s="105"/>
      <c r="I134" s="143"/>
      <c r="J134" s="105"/>
      <c r="K134" s="106">
        <f t="shared" si="2"/>
        <v>0</v>
      </c>
      <c r="M134" s="95"/>
    </row>
    <row r="135" spans="1:13" s="249" customFormat="1" x14ac:dyDescent="0.3">
      <c r="A135" s="252" t="s">
        <v>283</v>
      </c>
      <c r="B135" s="303"/>
      <c r="C135" s="305"/>
      <c r="D135" s="103"/>
      <c r="E135" s="142"/>
      <c r="F135" s="300"/>
      <c r="G135" s="104"/>
      <c r="H135" s="105"/>
      <c r="I135" s="143"/>
      <c r="J135" s="105"/>
      <c r="K135" s="106">
        <f t="shared" si="2"/>
        <v>0</v>
      </c>
      <c r="M135" s="95"/>
    </row>
    <row r="136" spans="1:13" s="249" customFormat="1" x14ac:dyDescent="0.3">
      <c r="A136" s="252" t="s">
        <v>174</v>
      </c>
      <c r="B136" s="303"/>
      <c r="C136" s="305"/>
      <c r="D136" s="103"/>
      <c r="E136" s="142"/>
      <c r="F136" s="300"/>
      <c r="G136" s="104"/>
      <c r="H136" s="105"/>
      <c r="I136" s="143"/>
      <c r="J136" s="105"/>
      <c r="K136" s="106">
        <f t="shared" si="2"/>
        <v>0</v>
      </c>
      <c r="M136" s="95"/>
    </row>
    <row r="137" spans="1:13" s="249" customFormat="1" x14ac:dyDescent="0.3">
      <c r="A137" s="252" t="s">
        <v>286</v>
      </c>
      <c r="B137" s="303"/>
      <c r="C137" s="305"/>
      <c r="D137" s="103"/>
      <c r="E137" s="142"/>
      <c r="F137" s="300"/>
      <c r="G137" s="104"/>
      <c r="H137" s="105"/>
      <c r="I137" s="143"/>
      <c r="J137" s="105"/>
      <c r="K137" s="106">
        <f t="shared" si="2"/>
        <v>0</v>
      </c>
      <c r="M137" s="95"/>
    </row>
    <row r="138" spans="1:13" s="249" customFormat="1" x14ac:dyDescent="0.3">
      <c r="A138" s="252" t="s">
        <v>287</v>
      </c>
      <c r="B138" s="303"/>
      <c r="C138" s="305"/>
      <c r="D138" s="103"/>
      <c r="E138" s="142"/>
      <c r="F138" s="300"/>
      <c r="G138" s="104"/>
      <c r="H138" s="105"/>
      <c r="I138" s="143"/>
      <c r="J138" s="105"/>
      <c r="K138" s="106">
        <f t="shared" si="2"/>
        <v>0</v>
      </c>
      <c r="M138" s="95"/>
    </row>
    <row r="139" spans="1:13" s="249" customFormat="1" x14ac:dyDescent="0.3">
      <c r="A139" s="252" t="s">
        <v>288</v>
      </c>
      <c r="B139" s="303"/>
      <c r="C139" s="305"/>
      <c r="D139" s="103"/>
      <c r="E139" s="142"/>
      <c r="F139" s="300"/>
      <c r="G139" s="104"/>
      <c r="H139" s="105"/>
      <c r="I139" s="143"/>
      <c r="J139" s="105"/>
      <c r="K139" s="106">
        <f t="shared" si="2"/>
        <v>0</v>
      </c>
      <c r="M139" s="95"/>
    </row>
    <row r="140" spans="1:13" s="249" customFormat="1" x14ac:dyDescent="0.3">
      <c r="A140" s="252" t="s">
        <v>289</v>
      </c>
      <c r="B140" s="303"/>
      <c r="C140" s="305"/>
      <c r="D140" s="103"/>
      <c r="E140" s="142"/>
      <c r="F140" s="300"/>
      <c r="G140" s="104"/>
      <c r="H140" s="105"/>
      <c r="I140" s="143"/>
      <c r="J140" s="105"/>
      <c r="K140" s="106">
        <f t="shared" si="2"/>
        <v>0</v>
      </c>
      <c r="M140" s="95"/>
    </row>
    <row r="141" spans="1:13" s="249" customFormat="1" x14ac:dyDescent="0.3">
      <c r="A141" s="252" t="s">
        <v>290</v>
      </c>
      <c r="B141" s="303"/>
      <c r="C141" s="305"/>
      <c r="D141" s="103"/>
      <c r="E141" s="142"/>
      <c r="F141" s="300"/>
      <c r="G141" s="104"/>
      <c r="H141" s="105"/>
      <c r="I141" s="143"/>
      <c r="J141" s="105"/>
      <c r="K141" s="106">
        <f t="shared" si="2"/>
        <v>0</v>
      </c>
      <c r="M141" s="95"/>
    </row>
    <row r="142" spans="1:13" s="249" customFormat="1" x14ac:dyDescent="0.3">
      <c r="A142" s="252" t="s">
        <v>292</v>
      </c>
      <c r="B142" s="303"/>
      <c r="C142" s="305"/>
      <c r="D142" s="103"/>
      <c r="E142" s="142"/>
      <c r="F142" s="300"/>
      <c r="G142" s="104"/>
      <c r="H142" s="105"/>
      <c r="I142" s="143"/>
      <c r="J142" s="105"/>
      <c r="K142" s="106">
        <f t="shared" si="2"/>
        <v>0</v>
      </c>
      <c r="M142" s="95"/>
    </row>
    <row r="143" spans="1:13" s="249" customFormat="1" x14ac:dyDescent="0.3">
      <c r="A143" s="252" t="s">
        <v>295</v>
      </c>
      <c r="B143" s="303"/>
      <c r="C143" s="305"/>
      <c r="D143" s="103"/>
      <c r="E143" s="142"/>
      <c r="F143" s="300"/>
      <c r="G143" s="104"/>
      <c r="H143" s="105"/>
      <c r="I143" s="143"/>
      <c r="J143" s="105"/>
      <c r="K143" s="106">
        <f t="shared" si="2"/>
        <v>0</v>
      </c>
      <c r="M143" s="95"/>
    </row>
    <row r="144" spans="1:13" s="249" customFormat="1" x14ac:dyDescent="0.3">
      <c r="A144" s="252" t="s">
        <v>309</v>
      </c>
      <c r="B144" s="303"/>
      <c r="C144" s="305"/>
      <c r="D144" s="103"/>
      <c r="E144" s="142"/>
      <c r="F144" s="300"/>
      <c r="G144" s="104"/>
      <c r="H144" s="105"/>
      <c r="I144" s="143"/>
      <c r="J144" s="105"/>
      <c r="K144" s="106">
        <f t="shared" si="2"/>
        <v>0</v>
      </c>
      <c r="M144" s="95"/>
    </row>
    <row r="145" spans="1:13" s="249" customFormat="1" x14ac:dyDescent="0.3">
      <c r="A145" s="252" t="s">
        <v>326</v>
      </c>
      <c r="B145" s="303"/>
      <c r="C145" s="305"/>
      <c r="D145" s="103"/>
      <c r="E145" s="142"/>
      <c r="F145" s="300"/>
      <c r="G145" s="104"/>
      <c r="H145" s="105"/>
      <c r="I145" s="143"/>
      <c r="J145" s="105"/>
      <c r="K145" s="106">
        <f t="shared" si="2"/>
        <v>0</v>
      </c>
      <c r="M145" s="95"/>
    </row>
    <row r="146" spans="1:13" s="249" customFormat="1" x14ac:dyDescent="0.3">
      <c r="A146" s="252" t="s">
        <v>297</v>
      </c>
      <c r="B146" s="303"/>
      <c r="C146" s="305"/>
      <c r="D146" s="103"/>
      <c r="E146" s="142"/>
      <c r="F146" s="300"/>
      <c r="G146" s="104"/>
      <c r="H146" s="105"/>
      <c r="I146" s="143"/>
      <c r="J146" s="105"/>
      <c r="K146" s="106">
        <f t="shared" si="2"/>
        <v>0</v>
      </c>
      <c r="M146" s="95"/>
    </row>
    <row r="147" spans="1:13" s="249" customFormat="1" x14ac:dyDescent="0.3">
      <c r="A147" s="252" t="s">
        <v>296</v>
      </c>
      <c r="B147" s="303"/>
      <c r="C147" s="305"/>
      <c r="D147" s="103"/>
      <c r="E147" s="142"/>
      <c r="F147" s="300"/>
      <c r="G147" s="104"/>
      <c r="H147" s="105"/>
      <c r="I147" s="143"/>
      <c r="J147" s="105"/>
      <c r="K147" s="106">
        <f t="shared" si="2"/>
        <v>0</v>
      </c>
      <c r="M147" s="95"/>
    </row>
    <row r="148" spans="1:13" s="249" customFormat="1" x14ac:dyDescent="0.3">
      <c r="A148" s="252" t="s">
        <v>298</v>
      </c>
      <c r="B148" s="303"/>
      <c r="C148" s="305"/>
      <c r="D148" s="103"/>
      <c r="E148" s="142"/>
      <c r="F148" s="300"/>
      <c r="G148" s="104"/>
      <c r="H148" s="105"/>
      <c r="I148" s="143"/>
      <c r="J148" s="105"/>
      <c r="K148" s="106">
        <f t="shared" si="2"/>
        <v>0</v>
      </c>
      <c r="M148" s="95"/>
    </row>
    <row r="149" spans="1:13" s="249" customFormat="1" x14ac:dyDescent="0.3">
      <c r="A149" s="252" t="s">
        <v>299</v>
      </c>
      <c r="B149" s="303"/>
      <c r="C149" s="305"/>
      <c r="D149" s="103"/>
      <c r="E149" s="142"/>
      <c r="F149" s="300"/>
      <c r="G149" s="104"/>
      <c r="H149" s="105"/>
      <c r="I149" s="143"/>
      <c r="J149" s="105"/>
      <c r="K149" s="106">
        <f t="shared" si="2"/>
        <v>0</v>
      </c>
      <c r="M149" s="95"/>
    </row>
    <row r="150" spans="1:13" s="249" customFormat="1" x14ac:dyDescent="0.3">
      <c r="A150" s="252" t="s">
        <v>600</v>
      </c>
      <c r="B150" s="303"/>
      <c r="C150" s="305"/>
      <c r="D150" s="103"/>
      <c r="E150" s="142"/>
      <c r="F150" s="300"/>
      <c r="G150" s="104"/>
      <c r="H150" s="105"/>
      <c r="I150" s="143"/>
      <c r="J150" s="105"/>
      <c r="K150" s="106">
        <f t="shared" si="2"/>
        <v>0</v>
      </c>
      <c r="M150" s="95"/>
    </row>
    <row r="151" spans="1:13" s="249" customFormat="1" x14ac:dyDescent="0.3">
      <c r="A151" s="252" t="s">
        <v>301</v>
      </c>
      <c r="B151" s="303"/>
      <c r="C151" s="305"/>
      <c r="D151" s="103"/>
      <c r="E151" s="142"/>
      <c r="F151" s="300">
        <v>2</v>
      </c>
      <c r="G151" s="104"/>
      <c r="H151" s="105">
        <v>1</v>
      </c>
      <c r="I151" s="143"/>
      <c r="J151" s="105"/>
      <c r="K151" s="106">
        <f t="shared" si="2"/>
        <v>3</v>
      </c>
      <c r="M151" s="95"/>
    </row>
    <row r="152" spans="1:13" s="249" customFormat="1" x14ac:dyDescent="0.3">
      <c r="A152" s="252" t="s">
        <v>302</v>
      </c>
      <c r="B152" s="303"/>
      <c r="C152" s="305"/>
      <c r="D152" s="103"/>
      <c r="E152" s="142"/>
      <c r="F152" s="300"/>
      <c r="G152" s="104"/>
      <c r="H152" s="105"/>
      <c r="I152" s="143"/>
      <c r="J152" s="105"/>
      <c r="K152" s="106">
        <f t="shared" si="2"/>
        <v>0</v>
      </c>
      <c r="M152" s="95"/>
    </row>
    <row r="153" spans="1:13" s="249" customFormat="1" x14ac:dyDescent="0.3">
      <c r="A153" s="252" t="s">
        <v>303</v>
      </c>
      <c r="B153" s="303"/>
      <c r="C153" s="305"/>
      <c r="D153" s="103"/>
      <c r="E153" s="142"/>
      <c r="F153" s="300"/>
      <c r="G153" s="104"/>
      <c r="H153" s="105"/>
      <c r="I153" s="143"/>
      <c r="J153" s="105"/>
      <c r="K153" s="106">
        <f t="shared" si="2"/>
        <v>0</v>
      </c>
      <c r="M153" s="95"/>
    </row>
    <row r="154" spans="1:13" s="249" customFormat="1" x14ac:dyDescent="0.3">
      <c r="A154" s="252" t="s">
        <v>278</v>
      </c>
      <c r="B154" s="303"/>
      <c r="C154" s="305"/>
      <c r="D154" s="103"/>
      <c r="E154" s="142"/>
      <c r="F154" s="300"/>
      <c r="G154" s="104"/>
      <c r="H154" s="105"/>
      <c r="I154" s="143"/>
      <c r="J154" s="105"/>
      <c r="K154" s="106">
        <f t="shared" si="2"/>
        <v>0</v>
      </c>
      <c r="M154" s="95"/>
    </row>
    <row r="155" spans="1:13" s="249" customFormat="1" x14ac:dyDescent="0.3">
      <c r="A155" s="252" t="s">
        <v>369</v>
      </c>
      <c r="B155" s="303"/>
      <c r="C155" s="305"/>
      <c r="D155" s="103"/>
      <c r="E155" s="142"/>
      <c r="F155" s="300"/>
      <c r="G155" s="104"/>
      <c r="H155" s="105"/>
      <c r="I155" s="143"/>
      <c r="J155" s="105"/>
      <c r="K155" s="106">
        <f t="shared" si="2"/>
        <v>0</v>
      </c>
      <c r="M155" s="95"/>
    </row>
    <row r="156" spans="1:13" s="249" customFormat="1" x14ac:dyDescent="0.3">
      <c r="A156" s="252" t="s">
        <v>305</v>
      </c>
      <c r="B156" s="303"/>
      <c r="C156" s="305"/>
      <c r="D156" s="103"/>
      <c r="E156" s="142"/>
      <c r="F156" s="300"/>
      <c r="G156" s="104"/>
      <c r="H156" s="105"/>
      <c r="I156" s="143"/>
      <c r="J156" s="105"/>
      <c r="K156" s="106">
        <f t="shared" si="2"/>
        <v>0</v>
      </c>
      <c r="M156" s="95"/>
    </row>
    <row r="157" spans="1:13" s="249" customFormat="1" x14ac:dyDescent="0.3">
      <c r="A157" s="252" t="s">
        <v>307</v>
      </c>
      <c r="B157" s="303"/>
      <c r="C157" s="305"/>
      <c r="D157" s="103"/>
      <c r="E157" s="142"/>
      <c r="F157" s="300"/>
      <c r="G157" s="104"/>
      <c r="H157" s="105"/>
      <c r="I157" s="143"/>
      <c r="J157" s="105"/>
      <c r="K157" s="106">
        <f t="shared" si="2"/>
        <v>0</v>
      </c>
      <c r="M157" s="95"/>
    </row>
    <row r="158" spans="1:13" s="249" customFormat="1" x14ac:dyDescent="0.3">
      <c r="A158" s="252" t="s">
        <v>308</v>
      </c>
      <c r="B158" s="303"/>
      <c r="C158" s="305"/>
      <c r="D158" s="103"/>
      <c r="E158" s="142"/>
      <c r="F158" s="300"/>
      <c r="G158" s="104"/>
      <c r="H158" s="105"/>
      <c r="I158" s="143"/>
      <c r="J158" s="105"/>
      <c r="K158" s="106">
        <f t="shared" si="2"/>
        <v>0</v>
      </c>
      <c r="M158" s="95"/>
    </row>
    <row r="159" spans="1:13" s="249" customFormat="1" x14ac:dyDescent="0.3">
      <c r="A159" s="252" t="s">
        <v>310</v>
      </c>
      <c r="B159" s="303"/>
      <c r="C159" s="305"/>
      <c r="D159" s="103"/>
      <c r="E159" s="142"/>
      <c r="F159" s="300"/>
      <c r="G159" s="104"/>
      <c r="H159" s="105"/>
      <c r="I159" s="143"/>
      <c r="J159" s="105"/>
      <c r="K159" s="106">
        <f t="shared" si="2"/>
        <v>0</v>
      </c>
      <c r="M159" s="95"/>
    </row>
    <row r="160" spans="1:13" s="249" customFormat="1" x14ac:dyDescent="0.3">
      <c r="A160" s="252" t="s">
        <v>311</v>
      </c>
      <c r="B160" s="303"/>
      <c r="C160" s="305"/>
      <c r="D160" s="103"/>
      <c r="E160" s="142"/>
      <c r="F160" s="300"/>
      <c r="G160" s="104"/>
      <c r="H160" s="105"/>
      <c r="I160" s="143"/>
      <c r="J160" s="105"/>
      <c r="K160" s="106">
        <f t="shared" si="2"/>
        <v>0</v>
      </c>
      <c r="M160" s="95"/>
    </row>
    <row r="161" spans="1:13" s="249" customFormat="1" x14ac:dyDescent="0.3">
      <c r="A161" s="252" t="s">
        <v>312</v>
      </c>
      <c r="B161" s="303"/>
      <c r="C161" s="305"/>
      <c r="D161" s="103"/>
      <c r="E161" s="142"/>
      <c r="F161" s="300"/>
      <c r="G161" s="104"/>
      <c r="H161" s="105"/>
      <c r="I161" s="143"/>
      <c r="J161" s="105"/>
      <c r="K161" s="106">
        <f t="shared" si="2"/>
        <v>0</v>
      </c>
      <c r="M161" s="95"/>
    </row>
    <row r="162" spans="1:13" s="249" customFormat="1" x14ac:dyDescent="0.3">
      <c r="A162" s="252" t="s">
        <v>314</v>
      </c>
      <c r="B162" s="303">
        <v>3</v>
      </c>
      <c r="C162" s="305"/>
      <c r="D162" s="103"/>
      <c r="E162" s="142"/>
      <c r="F162" s="300">
        <v>1</v>
      </c>
      <c r="G162" s="104"/>
      <c r="H162" s="105"/>
      <c r="I162" s="143"/>
      <c r="J162" s="105"/>
      <c r="K162" s="106">
        <f t="shared" si="2"/>
        <v>4</v>
      </c>
      <c r="M162" s="95"/>
    </row>
    <row r="163" spans="1:13" s="249" customFormat="1" x14ac:dyDescent="0.3">
      <c r="A163" s="252" t="s">
        <v>315</v>
      </c>
      <c r="B163" s="303"/>
      <c r="C163" s="305"/>
      <c r="D163" s="103"/>
      <c r="E163" s="142"/>
      <c r="F163" s="300"/>
      <c r="G163" s="104"/>
      <c r="H163" s="105"/>
      <c r="I163" s="143"/>
      <c r="J163" s="105"/>
      <c r="K163" s="106">
        <f t="shared" si="2"/>
        <v>0</v>
      </c>
      <c r="M163" s="95"/>
    </row>
    <row r="164" spans="1:13" s="249" customFormat="1" x14ac:dyDescent="0.3">
      <c r="A164" s="252" t="s">
        <v>316</v>
      </c>
      <c r="B164" s="303">
        <v>7</v>
      </c>
      <c r="C164" s="305">
        <v>1</v>
      </c>
      <c r="D164" s="103"/>
      <c r="E164" s="142"/>
      <c r="F164" s="300">
        <v>1</v>
      </c>
      <c r="G164" s="104"/>
      <c r="H164" s="105"/>
      <c r="I164" s="143">
        <v>1</v>
      </c>
      <c r="J164" s="105"/>
      <c r="K164" s="106">
        <f t="shared" si="2"/>
        <v>9</v>
      </c>
      <c r="M164" s="95"/>
    </row>
    <row r="165" spans="1:13" s="249" customFormat="1" x14ac:dyDescent="0.3">
      <c r="A165" s="252" t="s">
        <v>150</v>
      </c>
      <c r="B165" s="303"/>
      <c r="C165" s="305"/>
      <c r="D165" s="103"/>
      <c r="E165" s="142"/>
      <c r="F165" s="300"/>
      <c r="G165" s="104"/>
      <c r="H165" s="105"/>
      <c r="I165" s="143"/>
      <c r="J165" s="105"/>
      <c r="K165" s="106">
        <f t="shared" si="2"/>
        <v>0</v>
      </c>
      <c r="M165" s="95"/>
    </row>
    <row r="166" spans="1:13" s="249" customFormat="1" x14ac:dyDescent="0.3">
      <c r="A166" s="252" t="s">
        <v>317</v>
      </c>
      <c r="B166" s="303">
        <v>4</v>
      </c>
      <c r="C166" s="305"/>
      <c r="D166" s="103"/>
      <c r="E166" s="142"/>
      <c r="F166" s="300"/>
      <c r="G166" s="104"/>
      <c r="H166" s="105"/>
      <c r="I166" s="143"/>
      <c r="J166" s="105"/>
      <c r="K166" s="106">
        <f t="shared" si="2"/>
        <v>4</v>
      </c>
      <c r="M166" s="95"/>
    </row>
    <row r="167" spans="1:13" s="249" customFormat="1" x14ac:dyDescent="0.3">
      <c r="A167" s="252" t="s">
        <v>211</v>
      </c>
      <c r="B167" s="303"/>
      <c r="C167" s="305"/>
      <c r="D167" s="103"/>
      <c r="E167" s="142"/>
      <c r="F167" s="300"/>
      <c r="G167" s="104"/>
      <c r="H167" s="105"/>
      <c r="I167" s="143"/>
      <c r="J167" s="105"/>
      <c r="K167" s="106">
        <f t="shared" si="2"/>
        <v>0</v>
      </c>
      <c r="M167" s="95"/>
    </row>
    <row r="168" spans="1:13" s="249" customFormat="1" x14ac:dyDescent="0.3">
      <c r="A168" s="252" t="s">
        <v>318</v>
      </c>
      <c r="B168" s="303"/>
      <c r="C168" s="305"/>
      <c r="D168" s="103"/>
      <c r="E168" s="142"/>
      <c r="F168" s="300"/>
      <c r="G168" s="104"/>
      <c r="H168" s="105"/>
      <c r="I168" s="143"/>
      <c r="J168" s="105"/>
      <c r="K168" s="106">
        <f t="shared" si="2"/>
        <v>0</v>
      </c>
      <c r="M168" s="95"/>
    </row>
    <row r="169" spans="1:13" s="249" customFormat="1" x14ac:dyDescent="0.3">
      <c r="A169" s="252" t="s">
        <v>216</v>
      </c>
      <c r="B169" s="303"/>
      <c r="C169" s="305"/>
      <c r="D169" s="103"/>
      <c r="E169" s="142"/>
      <c r="F169" s="300"/>
      <c r="G169" s="104"/>
      <c r="H169" s="105"/>
      <c r="I169" s="143"/>
      <c r="J169" s="105"/>
      <c r="K169" s="106">
        <f t="shared" si="2"/>
        <v>0</v>
      </c>
      <c r="M169" s="95"/>
    </row>
    <row r="170" spans="1:13" s="249" customFormat="1" x14ac:dyDescent="0.3">
      <c r="A170" s="252" t="s">
        <v>218</v>
      </c>
      <c r="B170" s="303"/>
      <c r="C170" s="305"/>
      <c r="D170" s="103"/>
      <c r="E170" s="142"/>
      <c r="F170" s="300"/>
      <c r="G170" s="104"/>
      <c r="H170" s="105"/>
      <c r="I170" s="143"/>
      <c r="J170" s="105"/>
      <c r="K170" s="106">
        <f t="shared" si="2"/>
        <v>0</v>
      </c>
      <c r="M170" s="95"/>
    </row>
    <row r="171" spans="1:13" s="249" customFormat="1" x14ac:dyDescent="0.3">
      <c r="A171" s="252" t="s">
        <v>246</v>
      </c>
      <c r="B171" s="303"/>
      <c r="C171" s="305"/>
      <c r="D171" s="103"/>
      <c r="E171" s="142"/>
      <c r="F171" s="300"/>
      <c r="G171" s="104"/>
      <c r="H171" s="105"/>
      <c r="I171" s="143"/>
      <c r="J171" s="105"/>
      <c r="K171" s="106">
        <f t="shared" si="2"/>
        <v>0</v>
      </c>
      <c r="M171" s="95"/>
    </row>
    <row r="172" spans="1:13" s="249" customFormat="1" x14ac:dyDescent="0.3">
      <c r="A172" s="252" t="s">
        <v>248</v>
      </c>
      <c r="B172" s="303"/>
      <c r="C172" s="305"/>
      <c r="D172" s="103"/>
      <c r="E172" s="142"/>
      <c r="F172" s="300"/>
      <c r="G172" s="104"/>
      <c r="H172" s="105"/>
      <c r="I172" s="143"/>
      <c r="J172" s="105"/>
      <c r="K172" s="106">
        <f t="shared" si="2"/>
        <v>0</v>
      </c>
      <c r="M172" s="95"/>
    </row>
    <row r="173" spans="1:13" s="249" customFormat="1" x14ac:dyDescent="0.3">
      <c r="A173" s="252" t="s">
        <v>276</v>
      </c>
      <c r="B173" s="303"/>
      <c r="C173" s="305"/>
      <c r="D173" s="103"/>
      <c r="E173" s="142"/>
      <c r="F173" s="300"/>
      <c r="G173" s="104"/>
      <c r="H173" s="105"/>
      <c r="I173" s="143"/>
      <c r="J173" s="105"/>
      <c r="K173" s="106">
        <f t="shared" si="2"/>
        <v>0</v>
      </c>
      <c r="M173" s="95"/>
    </row>
    <row r="174" spans="1:13" s="249" customFormat="1" x14ac:dyDescent="0.3">
      <c r="A174" s="252" t="s">
        <v>280</v>
      </c>
      <c r="B174" s="303"/>
      <c r="C174" s="305"/>
      <c r="D174" s="103"/>
      <c r="E174" s="142"/>
      <c r="F174" s="300"/>
      <c r="G174" s="104"/>
      <c r="H174" s="105"/>
      <c r="I174" s="143"/>
      <c r="J174" s="105"/>
      <c r="K174" s="106">
        <f t="shared" si="2"/>
        <v>0</v>
      </c>
      <c r="M174" s="95"/>
    </row>
    <row r="175" spans="1:13" s="249" customFormat="1" x14ac:dyDescent="0.3">
      <c r="A175" s="252" t="s">
        <v>291</v>
      </c>
      <c r="B175" s="303"/>
      <c r="C175" s="305"/>
      <c r="D175" s="103"/>
      <c r="E175" s="142"/>
      <c r="F175" s="300"/>
      <c r="G175" s="104"/>
      <c r="H175" s="105"/>
      <c r="I175" s="143"/>
      <c r="J175" s="105"/>
      <c r="K175" s="106">
        <f t="shared" si="2"/>
        <v>0</v>
      </c>
      <c r="M175" s="95"/>
    </row>
    <row r="176" spans="1:13" s="249" customFormat="1" x14ac:dyDescent="0.3">
      <c r="A176" s="252" t="s">
        <v>293</v>
      </c>
      <c r="B176" s="303"/>
      <c r="C176" s="305"/>
      <c r="D176" s="103"/>
      <c r="E176" s="142"/>
      <c r="F176" s="300"/>
      <c r="G176" s="104"/>
      <c r="H176" s="105"/>
      <c r="I176" s="143"/>
      <c r="J176" s="105"/>
      <c r="K176" s="106">
        <f t="shared" si="2"/>
        <v>0</v>
      </c>
      <c r="M176" s="95"/>
    </row>
    <row r="177" spans="1:13" s="249" customFormat="1" x14ac:dyDescent="0.3">
      <c r="A177" s="252" t="s">
        <v>306</v>
      </c>
      <c r="B177" s="303"/>
      <c r="C177" s="305"/>
      <c r="D177" s="103"/>
      <c r="E177" s="142"/>
      <c r="F177" s="300"/>
      <c r="G177" s="104"/>
      <c r="H177" s="105"/>
      <c r="I177" s="143"/>
      <c r="J177" s="105"/>
      <c r="K177" s="106">
        <f t="shared" si="2"/>
        <v>0</v>
      </c>
      <c r="M177" s="95"/>
    </row>
    <row r="178" spans="1:13" s="249" customFormat="1" x14ac:dyDescent="0.3">
      <c r="A178" s="252" t="s">
        <v>313</v>
      </c>
      <c r="B178" s="303"/>
      <c r="C178" s="305"/>
      <c r="D178" s="103"/>
      <c r="E178" s="142"/>
      <c r="F178" s="300"/>
      <c r="G178" s="104"/>
      <c r="H178" s="105"/>
      <c r="I178" s="143"/>
      <c r="J178" s="105"/>
      <c r="K178" s="106">
        <f t="shared" si="2"/>
        <v>0</v>
      </c>
      <c r="M178" s="95"/>
    </row>
    <row r="179" spans="1:13" s="249" customFormat="1" x14ac:dyDescent="0.3">
      <c r="A179" s="252" t="s">
        <v>319</v>
      </c>
      <c r="B179" s="303"/>
      <c r="C179" s="305"/>
      <c r="D179" s="103"/>
      <c r="E179" s="142"/>
      <c r="F179" s="300"/>
      <c r="G179" s="104"/>
      <c r="H179" s="105"/>
      <c r="I179" s="143"/>
      <c r="J179" s="105"/>
      <c r="K179" s="106">
        <f t="shared" si="2"/>
        <v>0</v>
      </c>
      <c r="M179" s="95"/>
    </row>
    <row r="180" spans="1:13" s="249" customFormat="1" x14ac:dyDescent="0.3">
      <c r="A180" s="252" t="s">
        <v>327</v>
      </c>
      <c r="B180" s="303"/>
      <c r="C180" s="305"/>
      <c r="D180" s="103"/>
      <c r="E180" s="142"/>
      <c r="F180" s="300"/>
      <c r="G180" s="104"/>
      <c r="H180" s="105"/>
      <c r="I180" s="143"/>
      <c r="J180" s="105"/>
      <c r="K180" s="106">
        <f t="shared" si="2"/>
        <v>0</v>
      </c>
      <c r="M180" s="95"/>
    </row>
    <row r="181" spans="1:13" s="249" customFormat="1" x14ac:dyDescent="0.3">
      <c r="A181" s="252" t="s">
        <v>508</v>
      </c>
      <c r="B181" s="303"/>
      <c r="C181" s="305"/>
      <c r="D181" s="103"/>
      <c r="E181" s="142"/>
      <c r="F181" s="300"/>
      <c r="G181" s="104"/>
      <c r="H181" s="105"/>
      <c r="I181" s="143"/>
      <c r="J181" s="105"/>
      <c r="K181" s="106">
        <f t="shared" si="2"/>
        <v>0</v>
      </c>
      <c r="M181" s="95"/>
    </row>
    <row r="182" spans="1:13" s="249" customFormat="1" x14ac:dyDescent="0.3">
      <c r="A182" s="252" t="s">
        <v>332</v>
      </c>
      <c r="B182" s="303"/>
      <c r="C182" s="305"/>
      <c r="D182" s="103"/>
      <c r="E182" s="142"/>
      <c r="F182" s="300"/>
      <c r="G182" s="104"/>
      <c r="H182" s="105"/>
      <c r="I182" s="143"/>
      <c r="J182" s="105"/>
      <c r="K182" s="106">
        <f t="shared" si="2"/>
        <v>0</v>
      </c>
      <c r="M182" s="95"/>
    </row>
    <row r="183" spans="1:13" s="249" customFormat="1" x14ac:dyDescent="0.3">
      <c r="A183" s="252" t="s">
        <v>359</v>
      </c>
      <c r="B183" s="303"/>
      <c r="C183" s="305"/>
      <c r="D183" s="103"/>
      <c r="E183" s="142"/>
      <c r="F183" s="300"/>
      <c r="G183" s="104"/>
      <c r="H183" s="105"/>
      <c r="I183" s="143"/>
      <c r="J183" s="105"/>
      <c r="K183" s="106">
        <f t="shared" si="2"/>
        <v>0</v>
      </c>
      <c r="M183" s="95"/>
    </row>
    <row r="184" spans="1:13" s="249" customFormat="1" x14ac:dyDescent="0.3">
      <c r="A184" s="252" t="s">
        <v>365</v>
      </c>
      <c r="B184" s="303"/>
      <c r="C184" s="305"/>
      <c r="D184" s="103"/>
      <c r="E184" s="142"/>
      <c r="F184" s="300"/>
      <c r="G184" s="104"/>
      <c r="H184" s="105"/>
      <c r="I184" s="143"/>
      <c r="J184" s="105"/>
      <c r="K184" s="106">
        <f t="shared" si="2"/>
        <v>0</v>
      </c>
      <c r="M184" s="95"/>
    </row>
    <row r="185" spans="1:13" s="249" customFormat="1" x14ac:dyDescent="0.3">
      <c r="A185" s="252" t="s">
        <v>374</v>
      </c>
      <c r="B185" s="303"/>
      <c r="C185" s="305"/>
      <c r="D185" s="103"/>
      <c r="E185" s="142"/>
      <c r="F185" s="300"/>
      <c r="G185" s="104"/>
      <c r="H185" s="105"/>
      <c r="I185" s="143"/>
      <c r="J185" s="105"/>
      <c r="K185" s="106">
        <f t="shared" si="2"/>
        <v>0</v>
      </c>
      <c r="M185" s="95"/>
    </row>
    <row r="186" spans="1:13" s="249" customFormat="1" x14ac:dyDescent="0.3">
      <c r="A186" s="252" t="s">
        <v>376</v>
      </c>
      <c r="B186" s="303"/>
      <c r="C186" s="305"/>
      <c r="D186" s="103"/>
      <c r="E186" s="142"/>
      <c r="F186" s="300"/>
      <c r="G186" s="104"/>
      <c r="H186" s="105"/>
      <c r="I186" s="143"/>
      <c r="J186" s="105"/>
      <c r="K186" s="106">
        <f t="shared" si="2"/>
        <v>0</v>
      </c>
      <c r="M186" s="95"/>
    </row>
    <row r="187" spans="1:13" s="249" customFormat="1" x14ac:dyDescent="0.3">
      <c r="A187" s="252" t="s">
        <v>320</v>
      </c>
      <c r="B187" s="303">
        <v>2</v>
      </c>
      <c r="C187" s="305">
        <v>1</v>
      </c>
      <c r="D187" s="103"/>
      <c r="E187" s="142"/>
      <c r="F187" s="300">
        <v>2</v>
      </c>
      <c r="G187" s="104"/>
      <c r="H187" s="105"/>
      <c r="I187" s="143"/>
      <c r="J187" s="105"/>
      <c r="K187" s="106">
        <f t="shared" si="2"/>
        <v>4</v>
      </c>
      <c r="M187" s="95"/>
    </row>
    <row r="188" spans="1:13" s="249" customFormat="1" x14ac:dyDescent="0.3">
      <c r="A188" s="252" t="s">
        <v>321</v>
      </c>
      <c r="B188" s="303"/>
      <c r="C188" s="305"/>
      <c r="D188" s="103"/>
      <c r="E188" s="142"/>
      <c r="F188" s="300"/>
      <c r="G188" s="104"/>
      <c r="H188" s="105"/>
      <c r="I188" s="143"/>
      <c r="J188" s="105"/>
      <c r="K188" s="106">
        <f t="shared" si="2"/>
        <v>0</v>
      </c>
      <c r="M188" s="95"/>
    </row>
    <row r="189" spans="1:13" s="249" customFormat="1" x14ac:dyDescent="0.3">
      <c r="A189" s="252" t="s">
        <v>322</v>
      </c>
      <c r="B189" s="303"/>
      <c r="C189" s="305"/>
      <c r="D189" s="103"/>
      <c r="E189" s="142"/>
      <c r="F189" s="300"/>
      <c r="G189" s="104"/>
      <c r="H189" s="105"/>
      <c r="I189" s="143"/>
      <c r="J189" s="105"/>
      <c r="K189" s="106">
        <f t="shared" si="2"/>
        <v>0</v>
      </c>
      <c r="M189" s="95"/>
    </row>
    <row r="190" spans="1:13" s="249" customFormat="1" x14ac:dyDescent="0.3">
      <c r="A190" s="252" t="s">
        <v>323</v>
      </c>
      <c r="B190" s="303"/>
      <c r="C190" s="305"/>
      <c r="D190" s="103"/>
      <c r="E190" s="142"/>
      <c r="F190" s="300"/>
      <c r="G190" s="104"/>
      <c r="H190" s="105"/>
      <c r="I190" s="143"/>
      <c r="J190" s="105"/>
      <c r="K190" s="106">
        <f t="shared" si="2"/>
        <v>0</v>
      </c>
      <c r="M190" s="95"/>
    </row>
    <row r="191" spans="1:13" s="249" customFormat="1" x14ac:dyDescent="0.3">
      <c r="A191" s="252" t="s">
        <v>384</v>
      </c>
      <c r="B191" s="303"/>
      <c r="C191" s="305"/>
      <c r="D191" s="103"/>
      <c r="E191" s="142"/>
      <c r="F191" s="300"/>
      <c r="G191" s="104"/>
      <c r="H191" s="105"/>
      <c r="I191" s="143"/>
      <c r="J191" s="105"/>
      <c r="K191" s="106">
        <f t="shared" si="2"/>
        <v>0</v>
      </c>
      <c r="M191" s="95"/>
    </row>
    <row r="192" spans="1:13" s="249" customFormat="1" x14ac:dyDescent="0.3">
      <c r="A192" s="252" t="s">
        <v>325</v>
      </c>
      <c r="B192" s="303"/>
      <c r="C192" s="305"/>
      <c r="D192" s="103"/>
      <c r="E192" s="142"/>
      <c r="F192" s="300"/>
      <c r="G192" s="104"/>
      <c r="H192" s="105"/>
      <c r="I192" s="143"/>
      <c r="J192" s="105"/>
      <c r="K192" s="106">
        <f t="shared" si="2"/>
        <v>0</v>
      </c>
      <c r="M192" s="95"/>
    </row>
    <row r="193" spans="1:13" s="249" customFormat="1" x14ac:dyDescent="0.3">
      <c r="A193" s="252" t="s">
        <v>329</v>
      </c>
      <c r="B193" s="303"/>
      <c r="C193" s="305"/>
      <c r="D193" s="103"/>
      <c r="E193" s="142"/>
      <c r="F193" s="300"/>
      <c r="G193" s="104"/>
      <c r="H193" s="105"/>
      <c r="I193" s="143"/>
      <c r="J193" s="105"/>
      <c r="K193" s="106">
        <f t="shared" si="2"/>
        <v>0</v>
      </c>
      <c r="M193" s="95"/>
    </row>
    <row r="194" spans="1:13" s="249" customFormat="1" x14ac:dyDescent="0.3">
      <c r="A194" s="252" t="s">
        <v>331</v>
      </c>
      <c r="B194" s="303"/>
      <c r="C194" s="305"/>
      <c r="D194" s="103"/>
      <c r="E194" s="142"/>
      <c r="F194" s="300"/>
      <c r="G194" s="104"/>
      <c r="H194" s="105"/>
      <c r="I194" s="143"/>
      <c r="J194" s="105"/>
      <c r="K194" s="106">
        <f t="shared" si="2"/>
        <v>0</v>
      </c>
      <c r="M194" s="95"/>
    </row>
    <row r="195" spans="1:13" s="249" customFormat="1" x14ac:dyDescent="0.3">
      <c r="A195" s="252" t="s">
        <v>333</v>
      </c>
      <c r="B195" s="303"/>
      <c r="C195" s="305"/>
      <c r="D195" s="103"/>
      <c r="E195" s="142"/>
      <c r="F195" s="300"/>
      <c r="G195" s="104"/>
      <c r="H195" s="105"/>
      <c r="I195" s="143"/>
      <c r="J195" s="105"/>
      <c r="K195" s="106">
        <f t="shared" si="2"/>
        <v>0</v>
      </c>
      <c r="M195" s="95"/>
    </row>
    <row r="196" spans="1:13" s="249" customFormat="1" x14ac:dyDescent="0.3">
      <c r="A196" s="252" t="s">
        <v>334</v>
      </c>
      <c r="B196" s="303">
        <v>4</v>
      </c>
      <c r="C196" s="305"/>
      <c r="D196" s="103"/>
      <c r="E196" s="142"/>
      <c r="F196" s="300">
        <v>1</v>
      </c>
      <c r="G196" s="104">
        <v>3</v>
      </c>
      <c r="H196" s="105"/>
      <c r="I196" s="143"/>
      <c r="J196" s="105"/>
      <c r="K196" s="106">
        <f t="shared" ref="K196:K253" si="3">SUM(B196,F196:J196)</f>
        <v>8</v>
      </c>
      <c r="M196" s="95"/>
    </row>
    <row r="197" spans="1:13" s="249" customFormat="1" x14ac:dyDescent="0.3">
      <c r="A197" s="252" t="s">
        <v>335</v>
      </c>
      <c r="B197" s="303"/>
      <c r="C197" s="305"/>
      <c r="D197" s="103"/>
      <c r="E197" s="142"/>
      <c r="F197" s="300"/>
      <c r="G197" s="104"/>
      <c r="H197" s="105"/>
      <c r="I197" s="143"/>
      <c r="J197" s="105"/>
      <c r="K197" s="106">
        <f t="shared" si="3"/>
        <v>0</v>
      </c>
      <c r="M197" s="95"/>
    </row>
    <row r="198" spans="1:13" s="249" customFormat="1" x14ac:dyDescent="0.3">
      <c r="A198" s="252" t="s">
        <v>336</v>
      </c>
      <c r="B198" s="303"/>
      <c r="C198" s="305"/>
      <c r="D198" s="103"/>
      <c r="E198" s="142"/>
      <c r="F198" s="300"/>
      <c r="G198" s="104"/>
      <c r="H198" s="105"/>
      <c r="I198" s="143"/>
      <c r="J198" s="105"/>
      <c r="K198" s="106">
        <f t="shared" si="3"/>
        <v>0</v>
      </c>
      <c r="M198" s="95"/>
    </row>
    <row r="199" spans="1:13" s="249" customFormat="1" x14ac:dyDescent="0.3">
      <c r="A199" s="252" t="s">
        <v>378</v>
      </c>
      <c r="B199" s="303"/>
      <c r="C199" s="305"/>
      <c r="D199" s="103"/>
      <c r="E199" s="142"/>
      <c r="F199" s="300"/>
      <c r="G199" s="104"/>
      <c r="H199" s="105"/>
      <c r="I199" s="143"/>
      <c r="J199" s="105"/>
      <c r="K199" s="106">
        <f t="shared" si="3"/>
        <v>0</v>
      </c>
      <c r="M199" s="95"/>
    </row>
    <row r="200" spans="1:13" s="249" customFormat="1" x14ac:dyDescent="0.3">
      <c r="A200" s="252" t="s">
        <v>338</v>
      </c>
      <c r="B200" s="303"/>
      <c r="C200" s="305"/>
      <c r="D200" s="103"/>
      <c r="E200" s="142"/>
      <c r="F200" s="300"/>
      <c r="G200" s="104"/>
      <c r="H200" s="105"/>
      <c r="I200" s="143"/>
      <c r="J200" s="105"/>
      <c r="K200" s="106">
        <f t="shared" si="3"/>
        <v>0</v>
      </c>
      <c r="M200" s="95"/>
    </row>
    <row r="201" spans="1:13" s="249" customFormat="1" x14ac:dyDescent="0.3">
      <c r="A201" s="252" t="s">
        <v>284</v>
      </c>
      <c r="B201" s="303"/>
      <c r="C201" s="305"/>
      <c r="D201" s="103"/>
      <c r="E201" s="142"/>
      <c r="F201" s="300"/>
      <c r="G201" s="104"/>
      <c r="H201" s="105"/>
      <c r="I201" s="143"/>
      <c r="J201" s="105"/>
      <c r="K201" s="106">
        <f t="shared" si="3"/>
        <v>0</v>
      </c>
      <c r="M201" s="95"/>
    </row>
    <row r="202" spans="1:13" s="249" customFormat="1" x14ac:dyDescent="0.3">
      <c r="A202" s="252" t="s">
        <v>330</v>
      </c>
      <c r="B202" s="303"/>
      <c r="C202" s="305"/>
      <c r="D202" s="103"/>
      <c r="E202" s="142"/>
      <c r="F202" s="300"/>
      <c r="G202" s="104"/>
      <c r="H202" s="105"/>
      <c r="I202" s="143"/>
      <c r="J202" s="105"/>
      <c r="K202" s="106">
        <f t="shared" si="3"/>
        <v>0</v>
      </c>
      <c r="M202" s="95"/>
    </row>
    <row r="203" spans="1:13" s="249" customFormat="1" x14ac:dyDescent="0.3">
      <c r="A203" s="267" t="s">
        <v>345</v>
      </c>
      <c r="B203" s="303"/>
      <c r="C203" s="305"/>
      <c r="D203" s="103"/>
      <c r="E203" s="142"/>
      <c r="F203" s="300"/>
      <c r="G203" s="104"/>
      <c r="H203" s="105"/>
      <c r="I203" s="143"/>
      <c r="J203" s="105"/>
      <c r="K203" s="106">
        <f t="shared" si="3"/>
        <v>0</v>
      </c>
      <c r="M203" s="95"/>
    </row>
    <row r="204" spans="1:13" s="249" customFormat="1" x14ac:dyDescent="0.3">
      <c r="A204" s="252" t="s">
        <v>347</v>
      </c>
      <c r="B204" s="303"/>
      <c r="C204" s="305"/>
      <c r="D204" s="103"/>
      <c r="E204" s="142"/>
      <c r="F204" s="300"/>
      <c r="G204" s="104"/>
      <c r="H204" s="105"/>
      <c r="I204" s="143"/>
      <c r="J204" s="105"/>
      <c r="K204" s="106">
        <f t="shared" si="3"/>
        <v>0</v>
      </c>
      <c r="M204" s="95"/>
    </row>
    <row r="205" spans="1:13" s="249" customFormat="1" x14ac:dyDescent="0.3">
      <c r="A205" s="267" t="s">
        <v>294</v>
      </c>
      <c r="B205" s="303">
        <v>7</v>
      </c>
      <c r="C205" s="305">
        <v>2</v>
      </c>
      <c r="D205" s="103"/>
      <c r="E205" s="142"/>
      <c r="F205" s="300"/>
      <c r="G205" s="104"/>
      <c r="H205" s="105"/>
      <c r="I205" s="143"/>
      <c r="J205" s="105"/>
      <c r="K205" s="106">
        <f t="shared" si="3"/>
        <v>7</v>
      </c>
      <c r="M205" s="95"/>
    </row>
    <row r="206" spans="1:13" s="249" customFormat="1" x14ac:dyDescent="0.3">
      <c r="A206" s="252" t="s">
        <v>339</v>
      </c>
      <c r="B206" s="303"/>
      <c r="C206" s="305"/>
      <c r="D206" s="103"/>
      <c r="E206" s="142"/>
      <c r="F206" s="300"/>
      <c r="G206" s="104"/>
      <c r="H206" s="105"/>
      <c r="I206" s="143"/>
      <c r="J206" s="105"/>
      <c r="K206" s="106">
        <f t="shared" si="3"/>
        <v>0</v>
      </c>
      <c r="M206" s="95"/>
    </row>
    <row r="207" spans="1:13" s="249" customFormat="1" x14ac:dyDescent="0.3">
      <c r="A207" s="252" t="s">
        <v>182</v>
      </c>
      <c r="B207" s="303"/>
      <c r="C207" s="305"/>
      <c r="D207" s="103"/>
      <c r="E207" s="142"/>
      <c r="F207" s="300"/>
      <c r="G207" s="104"/>
      <c r="H207" s="105"/>
      <c r="I207" s="143"/>
      <c r="J207" s="105"/>
      <c r="K207" s="106">
        <f t="shared" si="3"/>
        <v>0</v>
      </c>
      <c r="M207" s="95"/>
    </row>
    <row r="208" spans="1:13" s="249" customFormat="1" x14ac:dyDescent="0.3">
      <c r="A208" s="252" t="s">
        <v>196</v>
      </c>
      <c r="B208" s="303"/>
      <c r="C208" s="305"/>
      <c r="D208" s="103"/>
      <c r="E208" s="142"/>
      <c r="F208" s="300"/>
      <c r="G208" s="104"/>
      <c r="H208" s="105"/>
      <c r="I208" s="143"/>
      <c r="J208" s="105"/>
      <c r="K208" s="106">
        <f t="shared" si="3"/>
        <v>0</v>
      </c>
      <c r="M208" s="95"/>
    </row>
    <row r="209" spans="1:13" s="249" customFormat="1" x14ac:dyDescent="0.3">
      <c r="A209" s="252" t="s">
        <v>231</v>
      </c>
      <c r="B209" s="303"/>
      <c r="C209" s="305"/>
      <c r="D209" s="103"/>
      <c r="E209" s="142"/>
      <c r="F209" s="300"/>
      <c r="G209" s="104"/>
      <c r="H209" s="105"/>
      <c r="I209" s="143"/>
      <c r="J209" s="105"/>
      <c r="K209" s="106">
        <f t="shared" si="3"/>
        <v>0</v>
      </c>
      <c r="M209" s="95"/>
    </row>
    <row r="210" spans="1:13" s="249" customFormat="1" x14ac:dyDescent="0.3">
      <c r="A210" s="252" t="s">
        <v>245</v>
      </c>
      <c r="B210" s="303"/>
      <c r="C210" s="305"/>
      <c r="D210" s="103"/>
      <c r="E210" s="142"/>
      <c r="F210" s="300"/>
      <c r="G210" s="104"/>
      <c r="H210" s="105"/>
      <c r="I210" s="143"/>
      <c r="J210" s="105"/>
      <c r="K210" s="106">
        <f t="shared" si="3"/>
        <v>0</v>
      </c>
      <c r="M210" s="95"/>
    </row>
    <row r="211" spans="1:13" s="249" customFormat="1" x14ac:dyDescent="0.3">
      <c r="A211" s="252" t="s">
        <v>337</v>
      </c>
      <c r="B211" s="303"/>
      <c r="C211" s="305"/>
      <c r="D211" s="103"/>
      <c r="E211" s="142"/>
      <c r="F211" s="300"/>
      <c r="G211" s="104"/>
      <c r="H211" s="105"/>
      <c r="I211" s="143"/>
      <c r="J211" s="105"/>
      <c r="K211" s="106">
        <f t="shared" si="3"/>
        <v>0</v>
      </c>
      <c r="M211" s="95"/>
    </row>
    <row r="212" spans="1:13" s="249" customFormat="1" x14ac:dyDescent="0.3">
      <c r="A212" s="252" t="s">
        <v>340</v>
      </c>
      <c r="B212" s="303"/>
      <c r="C212" s="305"/>
      <c r="D212" s="103"/>
      <c r="E212" s="142"/>
      <c r="F212" s="300"/>
      <c r="G212" s="104"/>
      <c r="H212" s="105"/>
      <c r="I212" s="143"/>
      <c r="J212" s="105"/>
      <c r="K212" s="106">
        <f t="shared" si="3"/>
        <v>0</v>
      </c>
      <c r="M212" s="95"/>
    </row>
    <row r="213" spans="1:13" s="249" customFormat="1" x14ac:dyDescent="0.3">
      <c r="A213" s="252" t="s">
        <v>341</v>
      </c>
      <c r="B213" s="303"/>
      <c r="C213" s="305"/>
      <c r="D213" s="103"/>
      <c r="E213" s="142"/>
      <c r="F213" s="300"/>
      <c r="G213" s="104"/>
      <c r="H213" s="105"/>
      <c r="I213" s="143"/>
      <c r="J213" s="105"/>
      <c r="K213" s="106">
        <f t="shared" si="3"/>
        <v>0</v>
      </c>
      <c r="M213" s="95"/>
    </row>
    <row r="214" spans="1:13" s="249" customFormat="1" x14ac:dyDescent="0.3">
      <c r="A214" s="252" t="s">
        <v>304</v>
      </c>
      <c r="B214" s="303"/>
      <c r="C214" s="305"/>
      <c r="D214" s="103"/>
      <c r="E214" s="142"/>
      <c r="F214" s="300"/>
      <c r="G214" s="104"/>
      <c r="H214" s="105"/>
      <c r="I214" s="143"/>
      <c r="J214" s="105"/>
      <c r="K214" s="106">
        <f t="shared" si="3"/>
        <v>0</v>
      </c>
      <c r="M214" s="95"/>
    </row>
    <row r="215" spans="1:13" s="249" customFormat="1" x14ac:dyDescent="0.3">
      <c r="A215" s="252" t="s">
        <v>342</v>
      </c>
      <c r="B215" s="303"/>
      <c r="C215" s="305"/>
      <c r="D215" s="103"/>
      <c r="E215" s="142"/>
      <c r="F215" s="300"/>
      <c r="G215" s="104"/>
      <c r="H215" s="105"/>
      <c r="I215" s="143"/>
      <c r="J215" s="105"/>
      <c r="K215" s="106">
        <f t="shared" si="3"/>
        <v>0</v>
      </c>
      <c r="M215" s="95"/>
    </row>
    <row r="216" spans="1:13" s="249" customFormat="1" x14ac:dyDescent="0.3">
      <c r="A216" s="252" t="s">
        <v>343</v>
      </c>
      <c r="B216" s="303"/>
      <c r="C216" s="305"/>
      <c r="D216" s="103"/>
      <c r="E216" s="142"/>
      <c r="F216" s="300"/>
      <c r="G216" s="104"/>
      <c r="H216" s="105"/>
      <c r="I216" s="143"/>
      <c r="J216" s="105"/>
      <c r="K216" s="106">
        <f t="shared" si="3"/>
        <v>0</v>
      </c>
      <c r="M216" s="95"/>
    </row>
    <row r="217" spans="1:13" s="249" customFormat="1" x14ac:dyDescent="0.3">
      <c r="A217" s="267" t="s">
        <v>344</v>
      </c>
      <c r="B217" s="303"/>
      <c r="C217" s="305"/>
      <c r="D217" s="103"/>
      <c r="E217" s="142"/>
      <c r="F217" s="300"/>
      <c r="G217" s="104"/>
      <c r="H217" s="105"/>
      <c r="I217" s="143"/>
      <c r="J217" s="105"/>
      <c r="K217" s="106">
        <f t="shared" si="3"/>
        <v>0</v>
      </c>
      <c r="M217" s="95"/>
    </row>
    <row r="218" spans="1:13" s="249" customFormat="1" x14ac:dyDescent="0.3">
      <c r="A218" s="252" t="s">
        <v>348</v>
      </c>
      <c r="B218" s="303"/>
      <c r="C218" s="305"/>
      <c r="D218" s="103"/>
      <c r="E218" s="142"/>
      <c r="F218" s="300"/>
      <c r="G218" s="104"/>
      <c r="H218" s="105"/>
      <c r="I218" s="143"/>
      <c r="J218" s="105"/>
      <c r="K218" s="106">
        <f t="shared" si="3"/>
        <v>0</v>
      </c>
      <c r="M218" s="95"/>
    </row>
    <row r="219" spans="1:13" s="249" customFormat="1" x14ac:dyDescent="0.3">
      <c r="A219" s="252" t="s">
        <v>350</v>
      </c>
      <c r="B219" s="303"/>
      <c r="C219" s="305"/>
      <c r="D219" s="103"/>
      <c r="E219" s="142"/>
      <c r="F219" s="300"/>
      <c r="G219" s="104"/>
      <c r="H219" s="105"/>
      <c r="I219" s="143"/>
      <c r="J219" s="105"/>
      <c r="K219" s="106">
        <f t="shared" si="3"/>
        <v>0</v>
      </c>
      <c r="M219" s="95"/>
    </row>
    <row r="220" spans="1:13" s="249" customFormat="1" x14ac:dyDescent="0.3">
      <c r="A220" s="252" t="s">
        <v>351</v>
      </c>
      <c r="B220" s="303"/>
      <c r="C220" s="305"/>
      <c r="D220" s="103"/>
      <c r="E220" s="142"/>
      <c r="F220" s="300"/>
      <c r="G220" s="104"/>
      <c r="H220" s="105"/>
      <c r="I220" s="143"/>
      <c r="J220" s="105"/>
      <c r="K220" s="106">
        <f t="shared" si="3"/>
        <v>0</v>
      </c>
      <c r="M220" s="95"/>
    </row>
    <row r="221" spans="1:13" s="249" customFormat="1" x14ac:dyDescent="0.3">
      <c r="A221" s="252" t="s">
        <v>352</v>
      </c>
      <c r="B221" s="303"/>
      <c r="C221" s="305"/>
      <c r="D221" s="103"/>
      <c r="E221" s="142"/>
      <c r="F221" s="300"/>
      <c r="G221" s="104"/>
      <c r="H221" s="105"/>
      <c r="I221" s="143"/>
      <c r="J221" s="105"/>
      <c r="K221" s="106">
        <f t="shared" si="3"/>
        <v>0</v>
      </c>
      <c r="M221" s="95"/>
    </row>
    <row r="222" spans="1:13" s="249" customFormat="1" x14ac:dyDescent="0.3">
      <c r="A222" s="252" t="s">
        <v>353</v>
      </c>
      <c r="B222" s="303"/>
      <c r="C222" s="305"/>
      <c r="D222" s="103"/>
      <c r="E222" s="142"/>
      <c r="F222" s="300"/>
      <c r="G222" s="104"/>
      <c r="H222" s="105"/>
      <c r="I222" s="143"/>
      <c r="J222" s="105"/>
      <c r="K222" s="106">
        <f t="shared" si="3"/>
        <v>0</v>
      </c>
      <c r="M222" s="95"/>
    </row>
    <row r="223" spans="1:13" s="249" customFormat="1" x14ac:dyDescent="0.3">
      <c r="A223" s="252" t="s">
        <v>354</v>
      </c>
      <c r="B223" s="303">
        <v>1</v>
      </c>
      <c r="C223" s="305"/>
      <c r="D223" s="103"/>
      <c r="E223" s="142"/>
      <c r="F223" s="300">
        <v>4</v>
      </c>
      <c r="G223" s="104"/>
      <c r="H223" s="105"/>
      <c r="I223" s="143"/>
      <c r="J223" s="105"/>
      <c r="K223" s="106">
        <f t="shared" si="3"/>
        <v>5</v>
      </c>
      <c r="M223" s="95"/>
    </row>
    <row r="224" spans="1:13" s="249" customFormat="1" x14ac:dyDescent="0.3">
      <c r="A224" s="252" t="s">
        <v>355</v>
      </c>
      <c r="B224" s="303"/>
      <c r="C224" s="305"/>
      <c r="D224" s="103"/>
      <c r="E224" s="142"/>
      <c r="F224" s="300"/>
      <c r="G224" s="104"/>
      <c r="H224" s="105"/>
      <c r="I224" s="143"/>
      <c r="J224" s="105"/>
      <c r="K224" s="106">
        <f t="shared" si="3"/>
        <v>0</v>
      </c>
      <c r="M224" s="95"/>
    </row>
    <row r="225" spans="1:13" s="249" customFormat="1" x14ac:dyDescent="0.3">
      <c r="A225" s="252" t="s">
        <v>356</v>
      </c>
      <c r="B225" s="303"/>
      <c r="C225" s="305"/>
      <c r="D225" s="103"/>
      <c r="E225" s="142"/>
      <c r="F225" s="300"/>
      <c r="G225" s="104"/>
      <c r="H225" s="105"/>
      <c r="I225" s="143"/>
      <c r="J225" s="105"/>
      <c r="K225" s="106">
        <f t="shared" si="3"/>
        <v>0</v>
      </c>
      <c r="M225" s="95"/>
    </row>
    <row r="226" spans="1:13" s="249" customFormat="1" x14ac:dyDescent="0.3">
      <c r="A226" s="252" t="s">
        <v>357</v>
      </c>
      <c r="B226" s="303"/>
      <c r="C226" s="305"/>
      <c r="D226" s="103"/>
      <c r="E226" s="142"/>
      <c r="F226" s="300"/>
      <c r="G226" s="104"/>
      <c r="H226" s="105"/>
      <c r="I226" s="143"/>
      <c r="J226" s="105"/>
      <c r="K226" s="106">
        <f t="shared" si="3"/>
        <v>0</v>
      </c>
      <c r="M226" s="95"/>
    </row>
    <row r="227" spans="1:13" s="249" customFormat="1" x14ac:dyDescent="0.3">
      <c r="A227" s="252" t="s">
        <v>358</v>
      </c>
      <c r="B227" s="303"/>
      <c r="C227" s="305"/>
      <c r="D227" s="103"/>
      <c r="E227" s="142"/>
      <c r="F227" s="300"/>
      <c r="G227" s="104"/>
      <c r="H227" s="105"/>
      <c r="I227" s="143"/>
      <c r="J227" s="105"/>
      <c r="K227" s="106">
        <f t="shared" si="3"/>
        <v>0</v>
      </c>
      <c r="M227" s="95"/>
    </row>
    <row r="228" spans="1:13" s="249" customFormat="1" x14ac:dyDescent="0.3">
      <c r="A228" s="252" t="s">
        <v>360</v>
      </c>
      <c r="B228" s="303"/>
      <c r="C228" s="305"/>
      <c r="D228" s="103"/>
      <c r="E228" s="142"/>
      <c r="F228" s="300"/>
      <c r="G228" s="104"/>
      <c r="H228" s="105"/>
      <c r="I228" s="143"/>
      <c r="J228" s="105"/>
      <c r="K228" s="106">
        <f t="shared" si="3"/>
        <v>0</v>
      </c>
      <c r="M228" s="95"/>
    </row>
    <row r="229" spans="1:13" s="249" customFormat="1" x14ac:dyDescent="0.3">
      <c r="A229" s="252" t="s">
        <v>212</v>
      </c>
      <c r="B229" s="303"/>
      <c r="C229" s="305"/>
      <c r="D229" s="103"/>
      <c r="E229" s="142"/>
      <c r="F229" s="300"/>
      <c r="G229" s="104"/>
      <c r="H229" s="105"/>
      <c r="I229" s="143"/>
      <c r="J229" s="105"/>
      <c r="K229" s="106">
        <f t="shared" si="3"/>
        <v>0</v>
      </c>
      <c r="M229" s="95"/>
    </row>
    <row r="230" spans="1:13" s="249" customFormat="1" x14ac:dyDescent="0.3">
      <c r="A230" s="252" t="s">
        <v>382</v>
      </c>
      <c r="B230" s="303"/>
      <c r="C230" s="305"/>
      <c r="D230" s="103"/>
      <c r="E230" s="142"/>
      <c r="F230" s="300"/>
      <c r="G230" s="104"/>
      <c r="H230" s="105"/>
      <c r="I230" s="143"/>
      <c r="J230" s="105"/>
      <c r="K230" s="106">
        <f t="shared" si="3"/>
        <v>0</v>
      </c>
      <c r="M230" s="95"/>
    </row>
    <row r="231" spans="1:13" s="249" customFormat="1" x14ac:dyDescent="0.3">
      <c r="A231" s="252" t="s">
        <v>361</v>
      </c>
      <c r="B231" s="303"/>
      <c r="C231" s="305"/>
      <c r="D231" s="103"/>
      <c r="E231" s="142"/>
      <c r="F231" s="300"/>
      <c r="G231" s="104"/>
      <c r="H231" s="105"/>
      <c r="I231" s="143"/>
      <c r="J231" s="105"/>
      <c r="K231" s="106">
        <f t="shared" si="3"/>
        <v>0</v>
      </c>
      <c r="M231" s="95"/>
    </row>
    <row r="232" spans="1:13" s="249" customFormat="1" x14ac:dyDescent="0.3">
      <c r="A232" s="252" t="s">
        <v>599</v>
      </c>
      <c r="B232" s="303">
        <v>1</v>
      </c>
      <c r="C232" s="305"/>
      <c r="D232" s="103"/>
      <c r="E232" s="142"/>
      <c r="F232" s="300"/>
      <c r="G232" s="104"/>
      <c r="H232" s="105"/>
      <c r="I232" s="143"/>
      <c r="J232" s="105"/>
      <c r="K232" s="106">
        <f t="shared" si="3"/>
        <v>1</v>
      </c>
      <c r="M232" s="95"/>
    </row>
    <row r="233" spans="1:13" s="249" customFormat="1" x14ac:dyDescent="0.3">
      <c r="A233" s="252" t="s">
        <v>363</v>
      </c>
      <c r="B233" s="303"/>
      <c r="C233" s="305"/>
      <c r="D233" s="103"/>
      <c r="E233" s="142"/>
      <c r="F233" s="300"/>
      <c r="G233" s="104"/>
      <c r="H233" s="105"/>
      <c r="I233" s="143"/>
      <c r="J233" s="105"/>
      <c r="K233" s="106">
        <f t="shared" si="3"/>
        <v>0</v>
      </c>
      <c r="M233" s="95"/>
    </row>
    <row r="234" spans="1:13" s="249" customFormat="1" x14ac:dyDescent="0.3">
      <c r="A234" s="252" t="s">
        <v>362</v>
      </c>
      <c r="B234" s="303"/>
      <c r="C234" s="305"/>
      <c r="D234" s="103"/>
      <c r="E234" s="142"/>
      <c r="F234" s="300"/>
      <c r="G234" s="104"/>
      <c r="H234" s="105"/>
      <c r="I234" s="143"/>
      <c r="J234" s="105"/>
      <c r="K234" s="106">
        <f t="shared" si="3"/>
        <v>0</v>
      </c>
      <c r="M234" s="95"/>
    </row>
    <row r="235" spans="1:13" s="249" customFormat="1" x14ac:dyDescent="0.3">
      <c r="A235" s="252" t="s">
        <v>366</v>
      </c>
      <c r="B235" s="303"/>
      <c r="C235" s="305"/>
      <c r="D235" s="103"/>
      <c r="E235" s="142"/>
      <c r="F235" s="300"/>
      <c r="G235" s="104"/>
      <c r="H235" s="105"/>
      <c r="I235" s="143"/>
      <c r="J235" s="105"/>
      <c r="K235" s="106">
        <f t="shared" si="3"/>
        <v>0</v>
      </c>
      <c r="M235" s="95"/>
    </row>
    <row r="236" spans="1:13" s="249" customFormat="1" x14ac:dyDescent="0.3">
      <c r="A236" s="252" t="s">
        <v>367</v>
      </c>
      <c r="B236" s="303">
        <v>4</v>
      </c>
      <c r="C236" s="305"/>
      <c r="D236" s="103"/>
      <c r="E236" s="142"/>
      <c r="F236" s="300">
        <v>2</v>
      </c>
      <c r="G236" s="104"/>
      <c r="H236" s="105">
        <v>1</v>
      </c>
      <c r="I236" s="143"/>
      <c r="J236" s="105">
        <v>4</v>
      </c>
      <c r="K236" s="106">
        <f t="shared" si="3"/>
        <v>11</v>
      </c>
      <c r="M236" s="95"/>
    </row>
    <row r="237" spans="1:13" s="249" customFormat="1" x14ac:dyDescent="0.3">
      <c r="A237" s="252" t="s">
        <v>368</v>
      </c>
      <c r="B237" s="303"/>
      <c r="C237" s="305"/>
      <c r="D237" s="103"/>
      <c r="E237" s="142"/>
      <c r="F237" s="300"/>
      <c r="G237" s="104"/>
      <c r="H237" s="105"/>
      <c r="I237" s="143"/>
      <c r="J237" s="105"/>
      <c r="K237" s="106">
        <f t="shared" si="3"/>
        <v>0</v>
      </c>
      <c r="M237" s="95"/>
    </row>
    <row r="238" spans="1:13" s="249" customFormat="1" x14ac:dyDescent="0.3">
      <c r="A238" s="252" t="s">
        <v>370</v>
      </c>
      <c r="B238" s="303"/>
      <c r="C238" s="305"/>
      <c r="D238" s="103"/>
      <c r="E238" s="142"/>
      <c r="F238" s="300"/>
      <c r="G238" s="104"/>
      <c r="H238" s="105"/>
      <c r="I238" s="143"/>
      <c r="J238" s="105"/>
      <c r="K238" s="106">
        <f t="shared" si="3"/>
        <v>0</v>
      </c>
      <c r="M238" s="95"/>
    </row>
    <row r="239" spans="1:13" s="249" customFormat="1" x14ac:dyDescent="0.3">
      <c r="A239" s="252" t="s">
        <v>371</v>
      </c>
      <c r="B239" s="303"/>
      <c r="C239" s="305"/>
      <c r="D239" s="103"/>
      <c r="E239" s="142"/>
      <c r="F239" s="300"/>
      <c r="G239" s="104"/>
      <c r="H239" s="105"/>
      <c r="I239" s="143"/>
      <c r="J239" s="105"/>
      <c r="K239" s="106">
        <f t="shared" si="3"/>
        <v>0</v>
      </c>
      <c r="M239" s="95"/>
    </row>
    <row r="240" spans="1:13" s="249" customFormat="1" x14ac:dyDescent="0.3">
      <c r="A240" s="252" t="s">
        <v>372</v>
      </c>
      <c r="B240" s="303"/>
      <c r="C240" s="305"/>
      <c r="D240" s="103"/>
      <c r="E240" s="142"/>
      <c r="F240" s="300"/>
      <c r="G240" s="104"/>
      <c r="H240" s="105"/>
      <c r="I240" s="143"/>
      <c r="J240" s="105"/>
      <c r="K240" s="106">
        <f t="shared" si="3"/>
        <v>0</v>
      </c>
      <c r="M240" s="95"/>
    </row>
    <row r="241" spans="1:13" s="249" customFormat="1" x14ac:dyDescent="0.3">
      <c r="A241" s="252" t="s">
        <v>373</v>
      </c>
      <c r="B241" s="303"/>
      <c r="C241" s="305"/>
      <c r="D241" s="103"/>
      <c r="E241" s="142"/>
      <c r="F241" s="300"/>
      <c r="G241" s="104"/>
      <c r="H241" s="105"/>
      <c r="I241" s="143"/>
      <c r="J241" s="105"/>
      <c r="K241" s="106">
        <f t="shared" si="3"/>
        <v>0</v>
      </c>
      <c r="M241" s="95"/>
    </row>
    <row r="242" spans="1:13" s="249" customFormat="1" x14ac:dyDescent="0.3">
      <c r="A242" s="252" t="s">
        <v>153</v>
      </c>
      <c r="B242" s="303"/>
      <c r="C242" s="305"/>
      <c r="D242" s="103"/>
      <c r="E242" s="142"/>
      <c r="F242" s="300"/>
      <c r="G242" s="104"/>
      <c r="H242" s="105"/>
      <c r="I242" s="143"/>
      <c r="J242" s="105"/>
      <c r="K242" s="106">
        <f t="shared" si="3"/>
        <v>0</v>
      </c>
      <c r="M242" s="95"/>
    </row>
    <row r="243" spans="1:13" s="249" customFormat="1" x14ac:dyDescent="0.3">
      <c r="A243" s="252" t="s">
        <v>249</v>
      </c>
      <c r="B243" s="303"/>
      <c r="C243" s="305"/>
      <c r="D243" s="103"/>
      <c r="E243" s="142"/>
      <c r="F243" s="300"/>
      <c r="G243" s="104"/>
      <c r="H243" s="105"/>
      <c r="I243" s="143"/>
      <c r="J243" s="105"/>
      <c r="K243" s="106">
        <f t="shared" si="3"/>
        <v>0</v>
      </c>
      <c r="M243" s="95"/>
    </row>
    <row r="244" spans="1:13" s="249" customFormat="1" x14ac:dyDescent="0.3">
      <c r="A244" s="252" t="s">
        <v>300</v>
      </c>
      <c r="B244" s="303"/>
      <c r="C244" s="305"/>
      <c r="D244" s="103"/>
      <c r="E244" s="142"/>
      <c r="F244" s="300"/>
      <c r="G244" s="104"/>
      <c r="H244" s="105"/>
      <c r="I244" s="143"/>
      <c r="J244" s="105"/>
      <c r="K244" s="106">
        <f t="shared" si="3"/>
        <v>0</v>
      </c>
      <c r="M244" s="95"/>
    </row>
    <row r="245" spans="1:13" s="249" customFormat="1" x14ac:dyDescent="0.3">
      <c r="A245" s="252" t="s">
        <v>375</v>
      </c>
      <c r="B245" s="303"/>
      <c r="C245" s="305"/>
      <c r="D245" s="103"/>
      <c r="E245" s="142"/>
      <c r="F245" s="300"/>
      <c r="G245" s="104"/>
      <c r="H245" s="105"/>
      <c r="I245" s="143"/>
      <c r="J245" s="105"/>
      <c r="K245" s="106">
        <f t="shared" si="3"/>
        <v>0</v>
      </c>
      <c r="M245" s="95"/>
    </row>
    <row r="246" spans="1:13" s="249" customFormat="1" x14ac:dyDescent="0.3">
      <c r="A246" s="252" t="s">
        <v>324</v>
      </c>
      <c r="B246" s="303"/>
      <c r="C246" s="305"/>
      <c r="D246" s="103"/>
      <c r="E246" s="142"/>
      <c r="F246" s="300"/>
      <c r="G246" s="104"/>
      <c r="H246" s="105"/>
      <c r="I246" s="143"/>
      <c r="J246" s="105"/>
      <c r="K246" s="106">
        <f t="shared" si="3"/>
        <v>0</v>
      </c>
      <c r="M246" s="95"/>
    </row>
    <row r="247" spans="1:13" s="249" customFormat="1" x14ac:dyDescent="0.3">
      <c r="A247" s="252" t="s">
        <v>377</v>
      </c>
      <c r="B247" s="303"/>
      <c r="C247" s="305"/>
      <c r="D247" s="103"/>
      <c r="E247" s="142"/>
      <c r="F247" s="300"/>
      <c r="G247" s="104"/>
      <c r="H247" s="105"/>
      <c r="I247" s="143"/>
      <c r="J247" s="105"/>
      <c r="K247" s="106">
        <f t="shared" si="3"/>
        <v>0</v>
      </c>
      <c r="M247" s="95"/>
    </row>
    <row r="248" spans="1:13" s="249" customFormat="1" x14ac:dyDescent="0.3">
      <c r="A248" s="252" t="s">
        <v>380</v>
      </c>
      <c r="B248" s="303"/>
      <c r="C248" s="305"/>
      <c r="D248" s="103"/>
      <c r="E248" s="142"/>
      <c r="F248" s="300"/>
      <c r="G248" s="104"/>
      <c r="H248" s="105"/>
      <c r="I248" s="143"/>
      <c r="J248" s="105"/>
      <c r="K248" s="106">
        <f t="shared" si="3"/>
        <v>0</v>
      </c>
      <c r="M248" s="95"/>
    </row>
    <row r="249" spans="1:13" s="249" customFormat="1" x14ac:dyDescent="0.3">
      <c r="A249" s="252" t="s">
        <v>383</v>
      </c>
      <c r="B249" s="303"/>
      <c r="C249" s="305"/>
      <c r="D249" s="103"/>
      <c r="E249" s="142"/>
      <c r="F249" s="300"/>
      <c r="G249" s="104"/>
      <c r="H249" s="105"/>
      <c r="I249" s="143"/>
      <c r="J249" s="105"/>
      <c r="K249" s="106">
        <f t="shared" si="3"/>
        <v>0</v>
      </c>
      <c r="M249" s="95"/>
    </row>
    <row r="250" spans="1:13" s="249" customFormat="1" x14ac:dyDescent="0.3">
      <c r="A250" s="252" t="s">
        <v>539</v>
      </c>
      <c r="B250" s="303"/>
      <c r="C250" s="305"/>
      <c r="D250" s="103"/>
      <c r="E250" s="142"/>
      <c r="F250" s="300"/>
      <c r="G250" s="104"/>
      <c r="H250" s="105"/>
      <c r="I250" s="143"/>
      <c r="J250" s="105"/>
      <c r="K250" s="106">
        <f t="shared" si="3"/>
        <v>0</v>
      </c>
      <c r="M250" s="95"/>
    </row>
    <row r="251" spans="1:13" s="249" customFormat="1" x14ac:dyDescent="0.3">
      <c r="A251" s="252" t="s">
        <v>385</v>
      </c>
      <c r="B251" s="303"/>
      <c r="C251" s="305"/>
      <c r="D251" s="103"/>
      <c r="E251" s="142"/>
      <c r="F251" s="300"/>
      <c r="G251" s="104"/>
      <c r="H251" s="105"/>
      <c r="I251" s="143"/>
      <c r="J251" s="105"/>
      <c r="K251" s="106">
        <f t="shared" si="3"/>
        <v>0</v>
      </c>
      <c r="M251" s="95"/>
    </row>
    <row r="252" spans="1:13" s="249" customFormat="1" x14ac:dyDescent="0.3">
      <c r="A252" s="252" t="s">
        <v>221</v>
      </c>
      <c r="B252" s="303"/>
      <c r="C252" s="305"/>
      <c r="D252" s="103"/>
      <c r="E252" s="142"/>
      <c r="F252" s="300"/>
      <c r="G252" s="104"/>
      <c r="H252" s="105"/>
      <c r="I252" s="143"/>
      <c r="J252" s="105"/>
      <c r="K252" s="106">
        <f t="shared" si="3"/>
        <v>0</v>
      </c>
      <c r="M252" s="95"/>
    </row>
    <row r="253" spans="1:13" s="249" customFormat="1" x14ac:dyDescent="0.3">
      <c r="A253" s="252" t="s">
        <v>270</v>
      </c>
      <c r="B253" s="303"/>
      <c r="C253" s="305"/>
      <c r="D253" s="103"/>
      <c r="E253" s="142"/>
      <c r="F253" s="300"/>
      <c r="G253" s="104"/>
      <c r="H253" s="105"/>
      <c r="I253" s="143"/>
      <c r="J253" s="105"/>
      <c r="K253" s="106">
        <f t="shared" si="3"/>
        <v>0</v>
      </c>
      <c r="M253" s="95"/>
    </row>
    <row r="254" spans="1:13" x14ac:dyDescent="0.3">
      <c r="A254" s="252" t="s">
        <v>52</v>
      </c>
      <c r="B254" s="303"/>
      <c r="C254" s="305"/>
      <c r="D254" s="103"/>
      <c r="E254" s="142"/>
      <c r="F254" s="300"/>
      <c r="G254" s="104"/>
      <c r="H254" s="105"/>
      <c r="I254" s="143"/>
      <c r="J254" s="105"/>
      <c r="K254" s="106">
        <f t="shared" ref="K254" si="4">SUM(B254,F254:J254)</f>
        <v>0</v>
      </c>
    </row>
    <row r="255" spans="1:13" ht="13.5" thickBot="1" x14ac:dyDescent="0.35">
      <c r="A255" s="253" t="s">
        <v>72</v>
      </c>
      <c r="B255" s="254">
        <f t="shared" ref="B255:K255" si="5">SUM(B4:B254)</f>
        <v>47</v>
      </c>
      <c r="C255" s="246">
        <f t="shared" si="5"/>
        <v>6</v>
      </c>
      <c r="D255" s="246">
        <f t="shared" si="5"/>
        <v>0</v>
      </c>
      <c r="E255" s="246">
        <f t="shared" si="5"/>
        <v>0</v>
      </c>
      <c r="F255" s="255">
        <f t="shared" si="5"/>
        <v>16</v>
      </c>
      <c r="G255" s="119">
        <f t="shared" si="5"/>
        <v>7</v>
      </c>
      <c r="H255" s="218">
        <f t="shared" si="5"/>
        <v>5</v>
      </c>
      <c r="I255" s="256">
        <f t="shared" si="5"/>
        <v>1</v>
      </c>
      <c r="J255" s="218">
        <f t="shared" si="5"/>
        <v>4</v>
      </c>
      <c r="K255" s="257">
        <f t="shared" si="5"/>
        <v>80</v>
      </c>
    </row>
    <row r="257" spans="1:13" x14ac:dyDescent="0.3">
      <c r="A257" s="394" t="s">
        <v>589</v>
      </c>
      <c r="B257" s="394"/>
      <c r="C257" s="394"/>
      <c r="D257" s="394"/>
      <c r="E257" s="394"/>
      <c r="F257" s="394"/>
      <c r="G257" s="394"/>
      <c r="H257" s="394"/>
      <c r="I257" s="394"/>
      <c r="J257" s="394"/>
      <c r="K257" s="394"/>
    </row>
    <row r="258" spans="1:13" ht="15" customHeight="1" x14ac:dyDescent="0.3">
      <c r="A258" s="394" t="s">
        <v>590</v>
      </c>
      <c r="B258" s="394"/>
      <c r="C258" s="394"/>
      <c r="D258" s="394"/>
      <c r="E258" s="394"/>
      <c r="F258" s="394"/>
      <c r="G258" s="394"/>
      <c r="H258" s="394"/>
      <c r="I258" s="394"/>
      <c r="J258" s="394"/>
      <c r="K258" s="394"/>
      <c r="M258" s="249"/>
    </row>
    <row r="259" spans="1:13" ht="25.5" customHeight="1" x14ac:dyDescent="0.3">
      <c r="A259" s="394" t="s">
        <v>591</v>
      </c>
      <c r="B259" s="394"/>
      <c r="C259" s="394"/>
      <c r="D259" s="394"/>
      <c r="E259" s="394"/>
      <c r="F259" s="394"/>
      <c r="G259" s="394"/>
      <c r="H259" s="394"/>
      <c r="I259" s="394"/>
      <c r="J259" s="394"/>
      <c r="K259" s="394"/>
      <c r="M259" s="249"/>
    </row>
    <row r="260" spans="1:13" ht="15" customHeight="1" x14ac:dyDescent="0.3">
      <c r="A260" s="394" t="s">
        <v>592</v>
      </c>
      <c r="B260" s="394"/>
      <c r="C260" s="394"/>
      <c r="D260" s="394"/>
      <c r="E260" s="394"/>
      <c r="F260" s="394"/>
      <c r="G260" s="394"/>
      <c r="H260" s="394"/>
      <c r="I260" s="394"/>
      <c r="J260" s="394"/>
      <c r="K260" s="394"/>
      <c r="M260" s="249"/>
    </row>
    <row r="261" spans="1:13" ht="26.25" customHeight="1" x14ac:dyDescent="0.3">
      <c r="A261" s="350" t="s">
        <v>558</v>
      </c>
      <c r="B261" s="350"/>
      <c r="C261" s="350"/>
      <c r="D261" s="350"/>
      <c r="E261" s="350"/>
      <c r="F261" s="350"/>
      <c r="G261" s="350"/>
      <c r="H261" s="350"/>
      <c r="I261" s="350"/>
      <c r="J261" s="350"/>
      <c r="K261" s="350"/>
    </row>
    <row r="262" spans="1:13" ht="26.25" customHeight="1" x14ac:dyDescent="0.3">
      <c r="A262" s="350" t="s">
        <v>408</v>
      </c>
      <c r="B262" s="350"/>
      <c r="C262" s="350"/>
      <c r="D262" s="350"/>
      <c r="E262" s="350"/>
      <c r="F262" s="350"/>
      <c r="G262" s="350"/>
      <c r="H262" s="350"/>
      <c r="I262" s="350"/>
      <c r="J262" s="350"/>
      <c r="K262" s="350"/>
    </row>
    <row r="263" spans="1:13" ht="25.5" customHeight="1" x14ac:dyDescent="0.3">
      <c r="A263" s="350" t="s">
        <v>550</v>
      </c>
      <c r="B263" s="350"/>
      <c r="C263" s="350"/>
      <c r="D263" s="350"/>
      <c r="E263" s="350"/>
      <c r="F263" s="350"/>
      <c r="G263" s="350"/>
      <c r="H263" s="350"/>
      <c r="I263" s="350"/>
      <c r="J263" s="350"/>
      <c r="K263" s="350"/>
    </row>
  </sheetData>
  <sortState ref="A4:A253">
    <sortCondition ref="A4: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workbookViewId="0">
      <selection activeCell="N8" sqref="N8"/>
    </sheetView>
  </sheetViews>
  <sheetFormatPr defaultRowHeight="14.5" x14ac:dyDescent="0.35"/>
  <cols>
    <col min="1" max="1" width="32.7265625" customWidth="1"/>
    <col min="2" max="2" width="12.7265625" customWidth="1"/>
    <col min="3" max="3" width="12.7265625" style="203" customWidth="1"/>
    <col min="4" max="4" width="12.7265625" customWidth="1"/>
    <col min="5" max="5" width="12.7265625" style="203" customWidth="1"/>
    <col min="6" max="6" width="12.7265625" customWidth="1"/>
    <col min="7" max="7" width="12.7265625" style="203" customWidth="1"/>
    <col min="8" max="8" width="12.7265625" customWidth="1"/>
    <col min="9" max="9" width="12.7265625" style="203" customWidth="1"/>
    <col min="10" max="10" width="12.7265625" customWidth="1"/>
    <col min="11" max="11" width="12.7265625" style="203" customWidth="1"/>
    <col min="12" max="15" width="10.7265625" customWidth="1"/>
  </cols>
  <sheetData>
    <row r="1" spans="1:14" ht="42.75" customHeight="1" x14ac:dyDescent="0.35">
      <c r="A1" s="465" t="s">
        <v>479</v>
      </c>
      <c r="B1" s="466"/>
      <c r="C1" s="466"/>
      <c r="D1" s="466"/>
      <c r="E1" s="466"/>
      <c r="F1" s="466"/>
      <c r="G1" s="466"/>
      <c r="H1" s="466"/>
      <c r="I1" s="466"/>
      <c r="J1" s="466"/>
      <c r="K1" s="467"/>
    </row>
    <row r="2" spans="1:14" ht="15" customHeight="1" x14ac:dyDescent="0.35">
      <c r="A2" s="468" t="s">
        <v>603</v>
      </c>
      <c r="B2" s="335" t="s">
        <v>0</v>
      </c>
      <c r="C2" s="335"/>
      <c r="D2" s="335" t="s">
        <v>2</v>
      </c>
      <c r="E2" s="335"/>
      <c r="F2" s="335" t="s">
        <v>1</v>
      </c>
      <c r="G2" s="335"/>
      <c r="H2" s="335" t="s">
        <v>3</v>
      </c>
      <c r="I2" s="335"/>
      <c r="J2" s="463" t="s">
        <v>444</v>
      </c>
      <c r="K2" s="464"/>
    </row>
    <row r="3" spans="1:14" ht="15" customHeight="1" thickBot="1" x14ac:dyDescent="0.4">
      <c r="A3" s="469"/>
      <c r="B3" s="185" t="s">
        <v>474</v>
      </c>
      <c r="C3" s="200" t="s">
        <v>475</v>
      </c>
      <c r="D3" s="185" t="s">
        <v>474</v>
      </c>
      <c r="E3" s="200" t="s">
        <v>475</v>
      </c>
      <c r="F3" s="185" t="s">
        <v>474</v>
      </c>
      <c r="G3" s="200" t="s">
        <v>475</v>
      </c>
      <c r="H3" s="185" t="s">
        <v>474</v>
      </c>
      <c r="I3" s="200" t="s">
        <v>475</v>
      </c>
      <c r="J3" s="183" t="s">
        <v>474</v>
      </c>
      <c r="K3" s="205" t="s">
        <v>475</v>
      </c>
    </row>
    <row r="4" spans="1:14" x14ac:dyDescent="0.35">
      <c r="A4" s="82" t="s">
        <v>604</v>
      </c>
      <c r="B4" s="460"/>
      <c r="C4" s="460"/>
      <c r="D4" s="460"/>
      <c r="E4" s="460"/>
      <c r="F4" s="460"/>
      <c r="G4" s="460"/>
      <c r="H4" s="460"/>
      <c r="I4" s="460"/>
      <c r="J4" s="460"/>
      <c r="K4" s="206"/>
    </row>
    <row r="5" spans="1:14" ht="45" customHeight="1" x14ac:dyDescent="0.35">
      <c r="A5" s="80" t="s">
        <v>473</v>
      </c>
      <c r="B5" s="168">
        <v>0.41</v>
      </c>
      <c r="C5" s="201">
        <v>25</v>
      </c>
      <c r="D5" s="168">
        <v>0</v>
      </c>
      <c r="E5" s="201">
        <v>0</v>
      </c>
      <c r="F5" s="168">
        <v>0.39</v>
      </c>
      <c r="G5" s="201">
        <v>13</v>
      </c>
      <c r="H5" s="168">
        <v>0</v>
      </c>
      <c r="I5" s="201">
        <v>0</v>
      </c>
      <c r="J5" s="184">
        <v>0.37</v>
      </c>
      <c r="K5" s="207">
        <v>38</v>
      </c>
    </row>
    <row r="6" spans="1:14" ht="52.5" x14ac:dyDescent="0.35">
      <c r="A6" s="80" t="s">
        <v>472</v>
      </c>
      <c r="B6" s="79"/>
      <c r="C6" s="202"/>
      <c r="D6" s="79"/>
      <c r="E6" s="202"/>
      <c r="F6" s="79"/>
      <c r="G6" s="202"/>
      <c r="H6" s="169"/>
      <c r="I6" s="204"/>
      <c r="J6" s="186">
        <f>H6</f>
        <v>0</v>
      </c>
      <c r="K6" s="208">
        <f>I6</f>
        <v>0</v>
      </c>
    </row>
    <row r="8" spans="1:14" x14ac:dyDescent="0.35">
      <c r="A8" s="461" t="s">
        <v>139</v>
      </c>
      <c r="B8" s="461"/>
      <c r="C8" s="461"/>
      <c r="D8" s="461"/>
      <c r="E8" s="461"/>
      <c r="F8" s="461"/>
      <c r="G8" s="461"/>
      <c r="H8" s="461"/>
      <c r="I8" s="461"/>
      <c r="J8" s="461"/>
      <c r="K8" s="209"/>
      <c r="N8" t="s">
        <v>622</v>
      </c>
    </row>
    <row r="9" spans="1:14" s="171" customFormat="1" ht="30" customHeight="1" x14ac:dyDescent="0.35">
      <c r="A9" s="462" t="s">
        <v>445</v>
      </c>
      <c r="B9" s="462"/>
      <c r="C9" s="462"/>
      <c r="D9" s="462"/>
      <c r="E9" s="462"/>
      <c r="F9" s="462"/>
      <c r="G9" s="462"/>
      <c r="H9" s="462"/>
      <c r="I9" s="462"/>
      <c r="J9" s="462"/>
      <c r="K9" s="210"/>
    </row>
    <row r="10" spans="1:14" ht="15" customHeight="1" x14ac:dyDescent="0.35"/>
  </sheetData>
  <mergeCells count="10">
    <mergeCell ref="B4:J4"/>
    <mergeCell ref="A8:J8"/>
    <mergeCell ref="A9:J9"/>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G10"/>
  <sheetViews>
    <sheetView workbookViewId="0">
      <selection activeCell="I9" sqref="I9"/>
    </sheetView>
  </sheetViews>
  <sheetFormatPr defaultColWidth="9.1796875" defaultRowHeight="13" x14ac:dyDescent="0.3"/>
  <cols>
    <col min="1" max="1" width="26.81640625" style="2" customWidth="1"/>
    <col min="2" max="4" width="15.26953125" style="1" customWidth="1"/>
    <col min="5" max="5" width="14.54296875" style="1" customWidth="1"/>
    <col min="6" max="16384" width="9.1796875" style="1"/>
  </cols>
  <sheetData>
    <row r="1" spans="1:7" ht="42.75" customHeight="1" x14ac:dyDescent="0.35">
      <c r="A1" s="435" t="s">
        <v>551</v>
      </c>
      <c r="B1" s="437"/>
      <c r="C1" s="437"/>
      <c r="D1" s="437"/>
      <c r="E1" s="438"/>
      <c r="G1" s="68"/>
    </row>
    <row r="2" spans="1:7" s="4" customFormat="1" ht="15" customHeight="1" x14ac:dyDescent="0.3">
      <c r="A2" s="470" t="s">
        <v>603</v>
      </c>
      <c r="B2" s="326" t="s">
        <v>106</v>
      </c>
      <c r="C2" s="328"/>
      <c r="D2" s="326" t="s">
        <v>442</v>
      </c>
      <c r="E2" s="459"/>
    </row>
    <row r="3" spans="1:7" s="4" customFormat="1" ht="15" customHeight="1" x14ac:dyDescent="0.3">
      <c r="A3" s="471"/>
      <c r="B3" s="244" t="s">
        <v>544</v>
      </c>
      <c r="C3" s="244" t="s">
        <v>545</v>
      </c>
      <c r="D3" s="244" t="s">
        <v>544</v>
      </c>
      <c r="E3" s="235" t="s">
        <v>545</v>
      </c>
    </row>
    <row r="4" spans="1:7" s="5" customFormat="1" x14ac:dyDescent="0.3">
      <c r="A4" s="136" t="s">
        <v>604</v>
      </c>
      <c r="B4" s="92">
        <v>0</v>
      </c>
      <c r="C4" s="243">
        <v>0</v>
      </c>
      <c r="D4" s="243">
        <v>1</v>
      </c>
      <c r="E4" s="101">
        <v>0</v>
      </c>
    </row>
    <row r="5" spans="1:7" s="5" customFormat="1" x14ac:dyDescent="0.3">
      <c r="A5" s="136" t="s">
        <v>84</v>
      </c>
      <c r="B5" s="92">
        <v>0</v>
      </c>
      <c r="C5" s="243">
        <v>0</v>
      </c>
      <c r="D5" s="243">
        <v>0</v>
      </c>
      <c r="E5" s="101">
        <v>0</v>
      </c>
    </row>
    <row r="6" spans="1:7" ht="12.75" customHeight="1" thickBot="1" x14ac:dyDescent="0.35">
      <c r="A6" s="119" t="s">
        <v>4</v>
      </c>
      <c r="B6" s="246">
        <f>SUM(B4:B5)</f>
        <v>0</v>
      </c>
      <c r="C6" s="246">
        <f>SUM(C4:C5)</f>
        <v>0</v>
      </c>
      <c r="D6" s="246">
        <f>SUM(D4:D5)</f>
        <v>1</v>
      </c>
      <c r="E6" s="218">
        <f>SUM(E4:E5)</f>
        <v>0</v>
      </c>
    </row>
    <row r="7" spans="1:7" ht="12.75" customHeight="1" x14ac:dyDescent="0.3">
      <c r="A7" s="245"/>
      <c r="B7" s="245"/>
      <c r="C7" s="245"/>
      <c r="D7" s="245"/>
      <c r="E7" s="245"/>
    </row>
    <row r="8" spans="1:7" x14ac:dyDescent="0.3">
      <c r="A8" s="95" t="s">
        <v>137</v>
      </c>
      <c r="B8" s="95"/>
      <c r="C8" s="95"/>
      <c r="D8" s="95"/>
      <c r="E8" s="95"/>
    </row>
    <row r="9" spans="1:7" ht="40" customHeight="1" x14ac:dyDescent="0.3">
      <c r="A9" s="350" t="s">
        <v>443</v>
      </c>
      <c r="B9" s="350"/>
      <c r="C9" s="350"/>
      <c r="D9" s="350"/>
      <c r="E9" s="350"/>
    </row>
    <row r="10" spans="1:7" ht="25.5" customHeight="1" x14ac:dyDescent="0.3">
      <c r="A10" s="350" t="s">
        <v>547</v>
      </c>
      <c r="B10" s="350"/>
      <c r="C10" s="350"/>
      <c r="D10" s="350"/>
      <c r="E10" s="350"/>
    </row>
  </sheetData>
  <mergeCells count="6">
    <mergeCell ref="A10:E10"/>
    <mergeCell ref="A1:E1"/>
    <mergeCell ref="A9:E9"/>
    <mergeCell ref="A2:A3"/>
    <mergeCell ref="B2:C2"/>
    <mergeCell ref="D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Normal="100" workbookViewId="0">
      <selection activeCell="D20" sqref="D20"/>
    </sheetView>
  </sheetViews>
  <sheetFormatPr defaultColWidth="9.1796875" defaultRowHeight="13" x14ac:dyDescent="0.3"/>
  <cols>
    <col min="1" max="1" width="25.453125" style="2" customWidth="1"/>
    <col min="2" max="2" width="19.1796875" style="37" customWidth="1"/>
    <col min="3" max="3" width="22.26953125" style="37" customWidth="1"/>
    <col min="4" max="4" width="19.26953125" style="37" customWidth="1"/>
    <col min="5" max="6" width="25.1796875" style="37" customWidth="1"/>
    <col min="7" max="7" width="19" style="1" customWidth="1"/>
    <col min="8" max="16384" width="9.1796875" style="1"/>
  </cols>
  <sheetData>
    <row r="1" spans="1:12" ht="42.75" customHeight="1" x14ac:dyDescent="0.3">
      <c r="A1" s="448" t="s">
        <v>531</v>
      </c>
      <c r="B1" s="472"/>
      <c r="C1" s="472"/>
      <c r="D1" s="472"/>
      <c r="E1" s="472"/>
      <c r="F1" s="472"/>
      <c r="G1" s="473"/>
    </row>
    <row r="2" spans="1:12" s="4" customFormat="1" ht="30" customHeight="1" x14ac:dyDescent="0.3">
      <c r="A2" s="13" t="s">
        <v>603</v>
      </c>
      <c r="B2" s="474" t="s">
        <v>109</v>
      </c>
      <c r="C2" s="474"/>
      <c r="D2" s="474"/>
      <c r="E2" s="474" t="s">
        <v>110</v>
      </c>
      <c r="F2" s="474"/>
      <c r="G2" s="475"/>
      <c r="H2" s="1"/>
      <c r="I2" s="1"/>
      <c r="J2" s="1"/>
      <c r="K2" s="1"/>
      <c r="L2" s="1"/>
    </row>
    <row r="3" spans="1:12" s="4" customFormat="1" ht="35.25" customHeight="1" x14ac:dyDescent="0.3">
      <c r="A3" s="13"/>
      <c r="B3" s="177" t="s">
        <v>107</v>
      </c>
      <c r="C3" s="177" t="s">
        <v>108</v>
      </c>
      <c r="D3" s="242" t="s">
        <v>532</v>
      </c>
      <c r="E3" s="236" t="s">
        <v>107</v>
      </c>
      <c r="F3" s="236" t="s">
        <v>108</v>
      </c>
      <c r="G3" s="235" t="s">
        <v>532</v>
      </c>
      <c r="H3" s="1"/>
      <c r="I3" s="1"/>
      <c r="J3" s="1"/>
      <c r="K3" s="1"/>
      <c r="L3" s="1"/>
    </row>
    <row r="4" spans="1:12" s="5" customFormat="1" ht="13.5" customHeight="1" x14ac:dyDescent="0.3">
      <c r="A4" s="77" t="s">
        <v>608</v>
      </c>
      <c r="B4" s="35">
        <v>0</v>
      </c>
      <c r="C4" s="35">
        <v>0</v>
      </c>
      <c r="D4" s="35">
        <v>0</v>
      </c>
      <c r="E4" s="35">
        <v>0</v>
      </c>
      <c r="F4" s="35">
        <v>0</v>
      </c>
      <c r="G4" s="75">
        <v>0</v>
      </c>
      <c r="H4" s="1"/>
      <c r="I4" s="1"/>
      <c r="J4" s="1"/>
      <c r="K4" s="1"/>
      <c r="L4" s="1"/>
    </row>
    <row r="5" spans="1:12" s="5" customFormat="1" ht="13.5" customHeight="1" x14ac:dyDescent="0.3">
      <c r="A5" s="13" t="s">
        <v>95</v>
      </c>
      <c r="B5" s="178">
        <v>0</v>
      </c>
      <c r="C5" s="178">
        <v>0</v>
      </c>
      <c r="D5" s="178">
        <v>0</v>
      </c>
      <c r="E5" s="178">
        <v>0</v>
      </c>
      <c r="F5" s="178">
        <v>0</v>
      </c>
      <c r="G5" s="179">
        <v>0</v>
      </c>
      <c r="H5" s="1"/>
      <c r="I5" s="1"/>
      <c r="J5" s="1"/>
      <c r="K5" s="1"/>
      <c r="L5" s="1"/>
    </row>
    <row r="6" spans="1:12" s="5" customFormat="1" x14ac:dyDescent="0.3">
      <c r="A6" s="77" t="s">
        <v>81</v>
      </c>
      <c r="B6" s="35"/>
      <c r="C6" s="35"/>
      <c r="D6" s="35"/>
      <c r="E6" s="35"/>
      <c r="F6" s="35"/>
      <c r="G6" s="75"/>
      <c r="H6" s="1"/>
      <c r="I6" s="1"/>
      <c r="J6" s="1"/>
      <c r="K6" s="1"/>
      <c r="L6" s="1"/>
    </row>
    <row r="7" spans="1:12" s="5" customFormat="1" x14ac:dyDescent="0.3">
      <c r="A7" s="13" t="s">
        <v>95</v>
      </c>
      <c r="B7" s="178"/>
      <c r="C7" s="178"/>
      <c r="D7" s="178"/>
      <c r="E7" s="178"/>
      <c r="F7" s="178"/>
      <c r="G7" s="179"/>
      <c r="H7" s="1"/>
      <c r="I7" s="1"/>
      <c r="J7" s="1"/>
      <c r="K7" s="1"/>
      <c r="L7" s="1"/>
    </row>
    <row r="8" spans="1:12" x14ac:dyDescent="0.3">
      <c r="A8" s="24" t="s">
        <v>4</v>
      </c>
      <c r="B8" s="180">
        <f t="shared" ref="B8:G9" si="0">SUM(B4,B6)</f>
        <v>0</v>
      </c>
      <c r="C8" s="180">
        <f t="shared" si="0"/>
        <v>0</v>
      </c>
      <c r="D8" s="180">
        <f t="shared" si="0"/>
        <v>0</v>
      </c>
      <c r="E8" s="180">
        <f t="shared" si="0"/>
        <v>0</v>
      </c>
      <c r="F8" s="180">
        <f t="shared" si="0"/>
        <v>0</v>
      </c>
      <c r="G8" s="58">
        <f t="shared" si="0"/>
        <v>0</v>
      </c>
    </row>
    <row r="9" spans="1:12" ht="13.5" thickBot="1" x14ac:dyDescent="0.35">
      <c r="A9" s="40" t="s">
        <v>95</v>
      </c>
      <c r="B9" s="43">
        <f t="shared" si="0"/>
        <v>0</v>
      </c>
      <c r="C9" s="43">
        <f t="shared" si="0"/>
        <v>0</v>
      </c>
      <c r="D9" s="43">
        <f t="shared" si="0"/>
        <v>0</v>
      </c>
      <c r="E9" s="43">
        <f t="shared" si="0"/>
        <v>0</v>
      </c>
      <c r="F9" s="43">
        <f t="shared" si="0"/>
        <v>0</v>
      </c>
      <c r="G9" s="181">
        <f t="shared" si="0"/>
        <v>0</v>
      </c>
    </row>
    <row r="11" spans="1:12" ht="30" customHeight="1" x14ac:dyDescent="0.3">
      <c r="A11" s="350" t="s">
        <v>145</v>
      </c>
      <c r="B11" s="350"/>
      <c r="C11" s="350"/>
      <c r="D11" s="350"/>
      <c r="E11" s="350"/>
      <c r="F11" s="350"/>
      <c r="G11" s="350"/>
    </row>
    <row r="12" spans="1:12" ht="15" customHeight="1" x14ac:dyDescent="0.3">
      <c r="A12" s="360" t="s">
        <v>126</v>
      </c>
      <c r="B12" s="360"/>
      <c r="C12" s="360"/>
      <c r="D12" s="360"/>
      <c r="E12" s="360"/>
      <c r="F12" s="360"/>
      <c r="G12" s="360"/>
    </row>
    <row r="13" spans="1:12" ht="15" customHeight="1" x14ac:dyDescent="0.3">
      <c r="A13" s="360" t="s">
        <v>147</v>
      </c>
      <c r="B13" s="360"/>
      <c r="C13" s="360"/>
      <c r="D13" s="360"/>
      <c r="E13" s="360"/>
      <c r="F13" s="360"/>
      <c r="G13" s="360"/>
    </row>
    <row r="14" spans="1:12" x14ac:dyDescent="0.3">
      <c r="A14" s="1"/>
      <c r="B14" s="1"/>
      <c r="C14" s="1"/>
      <c r="D14" s="1"/>
      <c r="E14" s="1"/>
      <c r="F14" s="1"/>
    </row>
  </sheetData>
  <mergeCells count="6">
    <mergeCell ref="A11:G11"/>
    <mergeCell ref="A12:G12"/>
    <mergeCell ref="A13:G13"/>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K10" sqref="K10"/>
    </sheetView>
  </sheetViews>
  <sheetFormatPr defaultColWidth="9.1796875" defaultRowHeight="13" x14ac:dyDescent="0.3"/>
  <cols>
    <col min="1" max="1" width="40.7265625" style="2" customWidth="1"/>
    <col min="2" max="2" width="17.7265625" style="37" customWidth="1"/>
    <col min="3" max="7" width="10" style="37" customWidth="1"/>
    <col min="8" max="8" width="10" style="1" customWidth="1"/>
    <col min="9" max="16384" width="9.1796875" style="1"/>
  </cols>
  <sheetData>
    <row r="1" spans="1:8" ht="42.75" customHeight="1" thickBot="1" x14ac:dyDescent="0.35">
      <c r="A1" s="476" t="s">
        <v>463</v>
      </c>
      <c r="B1" s="477"/>
      <c r="C1" s="478"/>
      <c r="D1" s="478"/>
      <c r="E1" s="478"/>
      <c r="F1" s="478"/>
      <c r="G1" s="478"/>
      <c r="H1" s="479"/>
    </row>
    <row r="2" spans="1:8" s="4" customFormat="1" x14ac:dyDescent="0.3">
      <c r="A2" s="395" t="s">
        <v>603</v>
      </c>
      <c r="B2" s="481" t="s">
        <v>464</v>
      </c>
      <c r="C2" s="483" t="s">
        <v>455</v>
      </c>
      <c r="D2" s="484"/>
      <c r="E2" s="484"/>
      <c r="F2" s="484"/>
      <c r="G2" s="484"/>
      <c r="H2" s="485"/>
    </row>
    <row r="3" spans="1:8" s="4" customFormat="1" x14ac:dyDescent="0.3">
      <c r="A3" s="395"/>
      <c r="B3" s="481"/>
      <c r="C3" s="439" t="s">
        <v>0</v>
      </c>
      <c r="D3" s="441"/>
      <c r="E3" s="439" t="s">
        <v>2</v>
      </c>
      <c r="F3" s="441"/>
      <c r="G3" s="439" t="s">
        <v>1</v>
      </c>
      <c r="H3" s="486"/>
    </row>
    <row r="4" spans="1:8" s="4" customFormat="1" ht="39" customHeight="1" x14ac:dyDescent="0.3">
      <c r="A4" s="480"/>
      <c r="B4" s="482"/>
      <c r="C4" s="240" t="s">
        <v>537</v>
      </c>
      <c r="D4" s="240" t="s">
        <v>538</v>
      </c>
      <c r="E4" s="240" t="s">
        <v>537</v>
      </c>
      <c r="F4" s="240" t="s">
        <v>538</v>
      </c>
      <c r="G4" s="240" t="s">
        <v>537</v>
      </c>
      <c r="H4" s="241" t="s">
        <v>538</v>
      </c>
    </row>
    <row r="5" spans="1:8" s="5" customFormat="1" ht="15.75" customHeight="1" x14ac:dyDescent="0.3">
      <c r="A5" s="77" t="s">
        <v>612</v>
      </c>
      <c r="B5" s="35">
        <v>0</v>
      </c>
      <c r="C5" s="238">
        <v>0</v>
      </c>
      <c r="D5" s="238">
        <v>0</v>
      </c>
      <c r="E5" s="238">
        <v>0</v>
      </c>
      <c r="F5" s="238">
        <v>0</v>
      </c>
      <c r="G5" s="238">
        <v>0</v>
      </c>
      <c r="H5" s="75">
        <v>0</v>
      </c>
    </row>
    <row r="6" spans="1:8" ht="13.5" thickBot="1" x14ac:dyDescent="0.35">
      <c r="A6" s="21" t="s">
        <v>4</v>
      </c>
      <c r="B6" s="36">
        <v>0</v>
      </c>
      <c r="C6" s="239">
        <v>0</v>
      </c>
      <c r="D6" s="239">
        <v>0</v>
      </c>
      <c r="E6" s="239">
        <v>0</v>
      </c>
      <c r="F6" s="239">
        <v>0</v>
      </c>
      <c r="G6" s="239">
        <v>0</v>
      </c>
      <c r="H6" s="76">
        <v>0</v>
      </c>
    </row>
    <row r="8" spans="1:8" ht="15" customHeight="1" x14ac:dyDescent="0.3">
      <c r="A8" s="394" t="s">
        <v>71</v>
      </c>
      <c r="B8" s="394"/>
      <c r="C8" s="394"/>
      <c r="D8" s="394"/>
      <c r="E8" s="394"/>
      <c r="F8" s="394"/>
      <c r="G8" s="394"/>
      <c r="H8" s="394"/>
    </row>
    <row r="9" spans="1:8" ht="15" customHeight="1" x14ac:dyDescent="0.3">
      <c r="A9" s="360" t="s">
        <v>80</v>
      </c>
      <c r="B9" s="360"/>
      <c r="C9" s="360"/>
      <c r="D9" s="360"/>
      <c r="E9" s="360"/>
      <c r="F9" s="360"/>
      <c r="G9" s="360"/>
      <c r="H9" s="360"/>
    </row>
    <row r="10" spans="1:8" ht="29.65" customHeight="1" x14ac:dyDescent="0.3">
      <c r="A10" s="360" t="s">
        <v>148</v>
      </c>
      <c r="B10" s="360"/>
      <c r="C10" s="360"/>
      <c r="D10" s="360"/>
      <c r="E10" s="360"/>
      <c r="F10" s="360"/>
      <c r="G10" s="360"/>
      <c r="H10" s="360"/>
    </row>
    <row r="11" spans="1:8" ht="12.75" customHeight="1" x14ac:dyDescent="0.3">
      <c r="A11" s="394" t="s">
        <v>465</v>
      </c>
      <c r="B11" s="394"/>
      <c r="C11" s="394"/>
      <c r="D11" s="394"/>
      <c r="E11" s="394"/>
      <c r="F11" s="394"/>
      <c r="G11" s="394"/>
      <c r="H11" s="394"/>
    </row>
    <row r="12" spans="1:8" x14ac:dyDescent="0.3">
      <c r="A12" s="394"/>
      <c r="B12" s="394"/>
      <c r="C12" s="394"/>
      <c r="D12" s="394"/>
      <c r="E12" s="394"/>
      <c r="F12" s="394"/>
      <c r="G12" s="394"/>
      <c r="H12" s="394"/>
    </row>
    <row r="13" spans="1:8" x14ac:dyDescent="0.3">
      <c r="A13" s="84"/>
      <c r="B13" s="84"/>
      <c r="C13" s="84"/>
      <c r="D13" s="84"/>
      <c r="E13" s="84"/>
      <c r="F13" s="84"/>
      <c r="G13" s="84"/>
      <c r="H13" s="84"/>
    </row>
  </sheetData>
  <mergeCells count="11">
    <mergeCell ref="A8:H8"/>
    <mergeCell ref="A9:H9"/>
    <mergeCell ref="A10:H10"/>
    <mergeCell ref="A11:H12"/>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topLeftCell="A31" workbookViewId="0">
      <selection activeCell="J16" sqref="J16"/>
    </sheetView>
  </sheetViews>
  <sheetFormatPr defaultColWidth="9.1796875" defaultRowHeight="13" x14ac:dyDescent="0.3"/>
  <cols>
    <col min="1" max="1" width="55.36328125" style="2" customWidth="1"/>
    <col min="2" max="2" width="17.1796875" style="37" customWidth="1"/>
    <col min="3" max="4" width="18.36328125" style="1" customWidth="1"/>
    <col min="5" max="5" width="15.81640625" style="1" customWidth="1"/>
    <col min="6" max="9" width="9.1796875" style="1"/>
    <col min="10" max="10" width="13.1796875" style="1" customWidth="1"/>
    <col min="11" max="11" width="15.7265625" style="1" customWidth="1"/>
    <col min="12" max="16384" width="9.1796875" style="1"/>
  </cols>
  <sheetData>
    <row r="1" spans="1:11" ht="42.75" customHeight="1" x14ac:dyDescent="0.3">
      <c r="A1" s="358" t="s">
        <v>480</v>
      </c>
      <c r="B1" s="488"/>
      <c r="C1" s="488"/>
      <c r="D1" s="488"/>
      <c r="E1" s="489"/>
      <c r="G1" s="493" t="s">
        <v>400</v>
      </c>
      <c r="H1" s="494"/>
      <c r="I1" s="494"/>
      <c r="J1" s="494"/>
      <c r="K1" s="494"/>
    </row>
    <row r="2" spans="1:11" ht="16.5" customHeight="1" x14ac:dyDescent="0.3">
      <c r="A2" s="13" t="s">
        <v>9</v>
      </c>
      <c r="B2" s="490"/>
      <c r="C2" s="491"/>
      <c r="D2" s="491"/>
      <c r="E2" s="492"/>
      <c r="G2" s="495" t="s">
        <v>404</v>
      </c>
      <c r="H2" s="495"/>
      <c r="I2" s="495"/>
      <c r="J2" s="132" t="s">
        <v>401</v>
      </c>
      <c r="K2" s="132" t="s">
        <v>402</v>
      </c>
    </row>
    <row r="3" spans="1:11" ht="18" customHeight="1" x14ac:dyDescent="0.3">
      <c r="A3" s="137"/>
      <c r="B3" s="138" t="s">
        <v>85</v>
      </c>
      <c r="C3" s="138" t="s">
        <v>86</v>
      </c>
      <c r="D3" s="145" t="s">
        <v>395</v>
      </c>
      <c r="E3" s="47" t="s">
        <v>396</v>
      </c>
      <c r="G3" s="495"/>
      <c r="H3" s="495"/>
      <c r="I3" s="495"/>
      <c r="J3" s="132">
        <f>SUM(D9:D11)</f>
        <v>0</v>
      </c>
      <c r="K3" s="150">
        <f>SUM(E9:E11)</f>
        <v>0</v>
      </c>
    </row>
    <row r="4" spans="1:11" ht="16.5" customHeight="1" x14ac:dyDescent="0.3">
      <c r="A4" s="16" t="s">
        <v>131</v>
      </c>
      <c r="B4" s="64"/>
      <c r="C4" s="64"/>
      <c r="D4" s="146"/>
      <c r="E4" s="149"/>
      <c r="G4" s="495"/>
      <c r="H4" s="495"/>
      <c r="I4" s="495"/>
      <c r="J4" s="496" t="s">
        <v>403</v>
      </c>
      <c r="K4" s="496"/>
    </row>
    <row r="5" spans="1:11" ht="15.75" customHeight="1" x14ac:dyDescent="0.3">
      <c r="A5" s="16" t="s">
        <v>132</v>
      </c>
      <c r="B5" s="6">
        <v>0</v>
      </c>
      <c r="C5" s="6">
        <v>0</v>
      </c>
      <c r="D5" s="11">
        <f>SUM(B5:C5)</f>
        <v>0</v>
      </c>
      <c r="E5" s="149"/>
      <c r="G5" s="495"/>
      <c r="H5" s="495"/>
      <c r="I5" s="495"/>
      <c r="J5" s="497" t="e">
        <f>K3/J3</f>
        <v>#DIV/0!</v>
      </c>
      <c r="K5" s="497"/>
    </row>
    <row r="6" spans="1:11" ht="16.5" customHeight="1" x14ac:dyDescent="0.3">
      <c r="A6" s="16" t="s">
        <v>133</v>
      </c>
      <c r="B6" s="6">
        <v>0</v>
      </c>
      <c r="C6" s="7">
        <v>0</v>
      </c>
      <c r="D6" s="147">
        <f>SUM(B6:C6)</f>
        <v>0</v>
      </c>
      <c r="E6" s="149"/>
    </row>
    <row r="7" spans="1:11" ht="17.25" customHeight="1" x14ac:dyDescent="0.3">
      <c r="A7" s="16" t="s">
        <v>134</v>
      </c>
      <c r="B7" s="6">
        <v>0</v>
      </c>
      <c r="C7" s="6">
        <v>0</v>
      </c>
      <c r="D7" s="146">
        <f>SUM(B7:C7)</f>
        <v>0</v>
      </c>
      <c r="E7" s="149"/>
    </row>
    <row r="8" spans="1:11" ht="17.25" customHeight="1" x14ac:dyDescent="0.3">
      <c r="A8" s="20" t="s">
        <v>398</v>
      </c>
      <c r="B8" s="107">
        <v>0</v>
      </c>
      <c r="C8" s="107">
        <v>0</v>
      </c>
      <c r="D8" s="148">
        <f>SUM(B8:C8)</f>
        <v>0</v>
      </c>
      <c r="E8" s="149"/>
    </row>
    <row r="9" spans="1:11" ht="17.25" customHeight="1" x14ac:dyDescent="0.3">
      <c r="A9" s="20" t="s">
        <v>397</v>
      </c>
      <c r="B9" s="107">
        <v>0</v>
      </c>
      <c r="C9" s="107">
        <v>0</v>
      </c>
      <c r="D9" s="148">
        <f>SUM(B9:C9)</f>
        <v>0</v>
      </c>
      <c r="E9" s="175"/>
    </row>
    <row r="10" spans="1:11" ht="17.25" customHeight="1" x14ac:dyDescent="0.3">
      <c r="A10" s="20" t="s">
        <v>399</v>
      </c>
      <c r="B10" s="64"/>
      <c r="C10" s="64"/>
      <c r="D10" s="148"/>
      <c r="E10" s="175"/>
    </row>
    <row r="11" spans="1:11" ht="17.25" customHeight="1" thickBot="1" x14ac:dyDescent="0.35">
      <c r="A11" s="144" t="s">
        <v>115</v>
      </c>
      <c r="B11" s="108"/>
      <c r="C11" s="108"/>
      <c r="D11" s="83"/>
      <c r="E11" s="176"/>
    </row>
    <row r="12" spans="1:11" ht="17.25" customHeight="1" x14ac:dyDescent="0.3">
      <c r="A12" s="4"/>
      <c r="B12" s="4"/>
      <c r="C12" s="4"/>
      <c r="D12" s="4"/>
      <c r="E12" s="4"/>
    </row>
    <row r="13" spans="1:11" ht="15.75" customHeight="1" x14ac:dyDescent="0.3">
      <c r="A13" s="396" t="s">
        <v>593</v>
      </c>
      <c r="B13" s="396"/>
      <c r="C13" s="396"/>
      <c r="D13" s="396"/>
      <c r="E13" s="396"/>
    </row>
    <row r="14" spans="1:11" ht="15" customHeight="1" x14ac:dyDescent="0.3">
      <c r="A14" s="394" t="s">
        <v>87</v>
      </c>
      <c r="B14" s="394"/>
      <c r="C14" s="394"/>
      <c r="D14" s="394"/>
      <c r="E14" s="394"/>
    </row>
    <row r="15" spans="1:11" ht="30" customHeight="1" x14ac:dyDescent="0.3">
      <c r="A15" s="350" t="s">
        <v>594</v>
      </c>
      <c r="B15" s="350"/>
      <c r="C15" s="350"/>
      <c r="D15" s="350"/>
      <c r="E15" s="350"/>
    </row>
    <row r="16" spans="1:11" ht="75" customHeight="1" x14ac:dyDescent="0.3">
      <c r="A16" s="487" t="s">
        <v>130</v>
      </c>
      <c r="B16" s="487"/>
      <c r="C16" s="487"/>
      <c r="D16" s="487"/>
      <c r="E16" s="487"/>
      <c r="F16" s="139"/>
      <c r="G16" s="139"/>
    </row>
    <row r="17" spans="1:7" ht="75" customHeight="1" x14ac:dyDescent="0.3">
      <c r="A17" s="487" t="s">
        <v>129</v>
      </c>
      <c r="B17" s="487"/>
      <c r="C17" s="487"/>
      <c r="D17" s="487"/>
      <c r="E17" s="487"/>
      <c r="F17" s="139"/>
      <c r="G17" s="139"/>
    </row>
    <row r="18" spans="1:7" ht="75" customHeight="1" x14ac:dyDescent="0.3">
      <c r="A18" s="487" t="s">
        <v>128</v>
      </c>
      <c r="B18" s="487"/>
      <c r="C18" s="487"/>
      <c r="D18" s="487"/>
      <c r="E18" s="487"/>
      <c r="F18" s="139"/>
      <c r="G18" s="139"/>
    </row>
    <row r="19" spans="1:7" ht="60" customHeight="1" x14ac:dyDescent="0.3">
      <c r="A19" s="487" t="s">
        <v>127</v>
      </c>
      <c r="B19" s="487"/>
      <c r="C19" s="487"/>
      <c r="D19" s="487"/>
      <c r="E19" s="487"/>
      <c r="F19" s="139"/>
      <c r="G19" s="139"/>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workbookViewId="0">
      <selection activeCell="M18" sqref="M18"/>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36328125" style="1" customWidth="1"/>
    <col min="7" max="7" width="8.7265625" style="1" customWidth="1"/>
    <col min="8" max="8" width="7" style="1" customWidth="1"/>
    <col min="9" max="11" width="9.1796875" style="1"/>
    <col min="12" max="12" width="4.7265625" style="1" customWidth="1"/>
    <col min="13" max="16384" width="9.1796875" style="1"/>
  </cols>
  <sheetData>
    <row r="1" spans="1:11" ht="25.5" customHeight="1" x14ac:dyDescent="0.3">
      <c r="A1" s="322" t="s">
        <v>386</v>
      </c>
      <c r="B1" s="323"/>
      <c r="C1" s="323"/>
      <c r="D1" s="323"/>
      <c r="E1" s="323"/>
      <c r="F1" s="323"/>
      <c r="G1" s="323"/>
      <c r="H1" s="323"/>
      <c r="I1" s="323"/>
      <c r="J1" s="324"/>
      <c r="K1" s="325"/>
    </row>
    <row r="2" spans="1:11" s="4" customFormat="1" ht="38.25" customHeight="1" x14ac:dyDescent="0.3">
      <c r="A2" s="13" t="s">
        <v>603</v>
      </c>
      <c r="B2" s="7"/>
      <c r="C2" s="335" t="s">
        <v>0</v>
      </c>
      <c r="D2" s="335"/>
      <c r="E2" s="335" t="s">
        <v>2</v>
      </c>
      <c r="F2" s="335"/>
      <c r="G2" s="335" t="s">
        <v>1</v>
      </c>
      <c r="H2" s="335"/>
      <c r="I2" s="336" t="s">
        <v>3</v>
      </c>
      <c r="J2" s="337"/>
      <c r="K2" s="41" t="s">
        <v>4</v>
      </c>
    </row>
    <row r="3" spans="1:11" s="4" customFormat="1" ht="13.5" customHeight="1" thickBot="1" x14ac:dyDescent="0.35">
      <c r="A3" s="40"/>
      <c r="B3" s="43"/>
      <c r="C3" s="44" t="s">
        <v>7</v>
      </c>
      <c r="D3" s="44" t="s">
        <v>8</v>
      </c>
      <c r="E3" s="44" t="s">
        <v>7</v>
      </c>
      <c r="F3" s="44" t="s">
        <v>8</v>
      </c>
      <c r="G3" s="44" t="s">
        <v>7</v>
      </c>
      <c r="H3" s="44" t="s">
        <v>8</v>
      </c>
      <c r="I3" s="44" t="s">
        <v>7</v>
      </c>
      <c r="J3" s="44" t="s">
        <v>8</v>
      </c>
      <c r="K3" s="38"/>
    </row>
    <row r="4" spans="1:11" s="5" customFormat="1" x14ac:dyDescent="0.3">
      <c r="A4" s="82" t="s">
        <v>604</v>
      </c>
      <c r="B4" s="42"/>
      <c r="C4" s="329"/>
      <c r="D4" s="330"/>
      <c r="E4" s="330"/>
      <c r="F4" s="330"/>
      <c r="G4" s="330"/>
      <c r="H4" s="330"/>
      <c r="I4" s="330"/>
      <c r="J4" s="330"/>
      <c r="K4" s="331"/>
    </row>
    <row r="5" spans="1:11" s="2" customFormat="1" x14ac:dyDescent="0.3">
      <c r="A5" s="219" t="s">
        <v>511</v>
      </c>
      <c r="B5" s="220" t="s">
        <v>510</v>
      </c>
      <c r="C5" s="332"/>
      <c r="D5" s="333"/>
      <c r="E5" s="333"/>
      <c r="F5" s="333"/>
      <c r="G5" s="333"/>
      <c r="H5" s="333"/>
      <c r="I5" s="333"/>
      <c r="J5" s="333"/>
      <c r="K5" s="334"/>
    </row>
    <row r="6" spans="1:11" ht="12.75" customHeight="1" x14ac:dyDescent="0.3">
      <c r="A6" s="118" t="s">
        <v>513</v>
      </c>
      <c r="B6" s="221" t="s">
        <v>512</v>
      </c>
      <c r="C6" s="102"/>
      <c r="D6" s="102"/>
      <c r="E6" s="102"/>
      <c r="F6" s="102"/>
      <c r="G6" s="102">
        <v>1</v>
      </c>
      <c r="H6" s="102"/>
      <c r="I6" s="102"/>
      <c r="J6" s="110"/>
      <c r="K6" s="109">
        <f t="shared" ref="K6" si="0">SUM(C6:J6)</f>
        <v>1</v>
      </c>
    </row>
    <row r="7" spans="1:11" ht="12.75" customHeight="1" x14ac:dyDescent="0.3">
      <c r="A7" s="222" t="s">
        <v>90</v>
      </c>
      <c r="B7" s="223" t="s">
        <v>91</v>
      </c>
      <c r="C7" s="114">
        <f t="shared" ref="C7:K7" si="1">SUM(C6:C6)</f>
        <v>0</v>
      </c>
      <c r="D7" s="114">
        <f t="shared" si="1"/>
        <v>0</v>
      </c>
      <c r="E7" s="114">
        <f t="shared" si="1"/>
        <v>0</v>
      </c>
      <c r="F7" s="114">
        <f t="shared" si="1"/>
        <v>0</v>
      </c>
      <c r="G7" s="114">
        <f t="shared" si="1"/>
        <v>1</v>
      </c>
      <c r="H7" s="114">
        <f t="shared" si="1"/>
        <v>0</v>
      </c>
      <c r="I7" s="114">
        <f t="shared" si="1"/>
        <v>0</v>
      </c>
      <c r="J7" s="114">
        <f t="shared" si="1"/>
        <v>0</v>
      </c>
      <c r="K7" s="109">
        <f t="shared" si="1"/>
        <v>1</v>
      </c>
    </row>
    <row r="9" spans="1:11" x14ac:dyDescent="0.3">
      <c r="A9" s="1" t="s">
        <v>137</v>
      </c>
    </row>
    <row r="10" spans="1:11" x14ac:dyDescent="0.3">
      <c r="A10" s="2" t="s">
        <v>5</v>
      </c>
      <c r="B10" s="1" t="s">
        <v>6</v>
      </c>
    </row>
  </sheetData>
  <mergeCells count="7">
    <mergeCell ref="C4:K4"/>
    <mergeCell ref="C5:K5"/>
    <mergeCell ref="A1:K1"/>
    <mergeCell ref="C2:D2"/>
    <mergeCell ref="E2:F2"/>
    <mergeCell ref="G2:H2"/>
    <mergeCell ref="I2:J2"/>
  </mergeCells>
  <pageMargins left="0.7" right="0.7" top="0.75" bottom="0.75" header="0.3" footer="0.3"/>
  <pageSetup paperSize="9" scale="81" fitToHeight="0" orientation="portrait" r:id="rId1"/>
  <ignoredErrors>
    <ignoredError sqref="B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14"/>
  <sheetViews>
    <sheetView zoomScaleNormal="100" workbookViewId="0">
      <selection activeCell="B14" sqref="B14"/>
    </sheetView>
  </sheetViews>
  <sheetFormatPr defaultColWidth="9.1796875" defaultRowHeight="13" x14ac:dyDescent="0.3"/>
  <cols>
    <col min="1" max="1" width="51.36328125" style="2" customWidth="1"/>
    <col min="2" max="2" width="51.36328125" style="3" customWidth="1"/>
    <col min="3" max="3" width="9.1796875" style="1"/>
    <col min="4" max="4" width="35" style="1" bestFit="1" customWidth="1"/>
    <col min="5" max="5" width="9.1796875" style="1"/>
    <col min="6" max="6" width="10.26953125" style="1" customWidth="1"/>
    <col min="7" max="7" width="11" style="1" customWidth="1"/>
    <col min="8" max="16384" width="9.1796875" style="1"/>
  </cols>
  <sheetData>
    <row r="1" spans="1:9" ht="25.5" customHeight="1" x14ac:dyDescent="0.3">
      <c r="A1" s="338" t="s">
        <v>388</v>
      </c>
      <c r="B1" s="325"/>
      <c r="D1" s="339" t="s">
        <v>407</v>
      </c>
      <c r="E1" s="340"/>
      <c r="F1" s="340"/>
      <c r="G1" s="340"/>
      <c r="H1" s="340"/>
      <c r="I1" s="341"/>
    </row>
    <row r="2" spans="1:9" s="4" customFormat="1" ht="38.25" customHeight="1" x14ac:dyDescent="0.3">
      <c r="A2" s="13" t="s">
        <v>605</v>
      </c>
      <c r="B2" s="39"/>
      <c r="C2" s="1"/>
      <c r="D2" s="85" t="s">
        <v>605</v>
      </c>
      <c r="E2" s="73" t="s">
        <v>0</v>
      </c>
      <c r="F2" s="73" t="s">
        <v>2</v>
      </c>
      <c r="G2" s="73" t="s">
        <v>1</v>
      </c>
      <c r="H2" s="73" t="s">
        <v>3</v>
      </c>
      <c r="I2" s="155" t="s">
        <v>72</v>
      </c>
    </row>
    <row r="3" spans="1:9" s="4" customFormat="1" x14ac:dyDescent="0.3">
      <c r="A3" s="24" t="s">
        <v>12</v>
      </c>
      <c r="B3" s="58"/>
      <c r="C3" s="1"/>
      <c r="D3" s="57" t="s">
        <v>93</v>
      </c>
      <c r="E3" s="6">
        <v>0</v>
      </c>
      <c r="F3" s="6">
        <v>0</v>
      </c>
      <c r="G3" s="6">
        <v>0</v>
      </c>
      <c r="H3" s="6">
        <v>0</v>
      </c>
      <c r="I3" s="26">
        <f>SUM(E3:H3)</f>
        <v>0</v>
      </c>
    </row>
    <row r="4" spans="1:9" ht="12.75" customHeight="1" thickBot="1" x14ac:dyDescent="0.35">
      <c r="A4" s="16" t="s">
        <v>10</v>
      </c>
      <c r="B4" s="56"/>
      <c r="D4" s="81" t="s">
        <v>433</v>
      </c>
      <c r="E4" s="78">
        <v>0</v>
      </c>
      <c r="F4" s="78">
        <v>0</v>
      </c>
      <c r="G4" s="78">
        <v>0</v>
      </c>
      <c r="H4" s="78">
        <v>0</v>
      </c>
      <c r="I4" s="156">
        <f>SUM(E4:H4)</f>
        <v>0</v>
      </c>
    </row>
    <row r="5" spans="1:9" ht="12.75" customHeight="1" x14ac:dyDescent="0.3">
      <c r="A5" s="16" t="s">
        <v>11</v>
      </c>
      <c r="B5" s="56"/>
    </row>
    <row r="6" spans="1:9" ht="12.75" customHeight="1" x14ac:dyDescent="0.3">
      <c r="A6" s="57" t="s">
        <v>14</v>
      </c>
      <c r="B6" s="56"/>
    </row>
    <row r="7" spans="1:9" ht="25.5" customHeight="1" x14ac:dyDescent="0.3">
      <c r="A7" s="16" t="s">
        <v>15</v>
      </c>
      <c r="B7" s="56"/>
    </row>
    <row r="8" spans="1:9" ht="15" thickBot="1" x14ac:dyDescent="0.4">
      <c r="A8" s="89" t="s">
        <v>76</v>
      </c>
      <c r="B8" s="278">
        <v>0</v>
      </c>
    </row>
    <row r="9" spans="1:9" x14ac:dyDescent="0.3">
      <c r="A9" s="54" t="s">
        <v>13</v>
      </c>
      <c r="B9" s="55"/>
    </row>
    <row r="10" spans="1:9" x14ac:dyDescent="0.3">
      <c r="A10" s="16" t="s">
        <v>10</v>
      </c>
      <c r="B10" s="56"/>
    </row>
    <row r="11" spans="1:9" x14ac:dyDescent="0.3">
      <c r="A11" s="16" t="s">
        <v>11</v>
      </c>
      <c r="B11" s="56"/>
    </row>
    <row r="12" spans="1:9" x14ac:dyDescent="0.3">
      <c r="A12" s="57" t="s">
        <v>14</v>
      </c>
      <c r="B12" s="56"/>
    </row>
    <row r="13" spans="1:9" ht="26" x14ac:dyDescent="0.3">
      <c r="A13" s="16" t="s">
        <v>15</v>
      </c>
      <c r="B13" s="56"/>
    </row>
    <row r="14" spans="1:9" ht="15" thickBot="1" x14ac:dyDescent="0.4">
      <c r="A14" s="88" t="s">
        <v>76</v>
      </c>
      <c r="B14" s="277">
        <v>0</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15"/>
  <sheetViews>
    <sheetView zoomScaleNormal="100" workbookViewId="0">
      <selection activeCell="A30" sqref="A30"/>
    </sheetView>
  </sheetViews>
  <sheetFormatPr defaultColWidth="9.1796875" defaultRowHeight="13" x14ac:dyDescent="0.3"/>
  <cols>
    <col min="1" max="1" width="42.36328125" style="2" customWidth="1"/>
    <col min="2" max="2" width="51.26953125" style="3" customWidth="1"/>
    <col min="3" max="3" width="9.1796875" style="1"/>
    <col min="4" max="4" width="35" style="1" bestFit="1" customWidth="1"/>
    <col min="5" max="5" width="9.1796875" style="1"/>
    <col min="6" max="6" width="10.26953125" style="1" customWidth="1"/>
    <col min="7" max="7" width="11" style="1" customWidth="1"/>
    <col min="8" max="16384" width="9.1796875" style="1"/>
  </cols>
  <sheetData>
    <row r="1" spans="1:9" ht="39.75" customHeight="1" x14ac:dyDescent="0.3">
      <c r="A1" s="342" t="s">
        <v>476</v>
      </c>
      <c r="B1" s="343"/>
      <c r="D1" s="339" t="s">
        <v>406</v>
      </c>
      <c r="E1" s="340"/>
      <c r="F1" s="340"/>
      <c r="G1" s="340"/>
      <c r="H1" s="340"/>
      <c r="I1" s="341"/>
    </row>
    <row r="2" spans="1:9" s="4" customFormat="1" ht="38.25" customHeight="1" x14ac:dyDescent="0.3">
      <c r="A2" s="13" t="s">
        <v>605</v>
      </c>
      <c r="B2" s="39"/>
      <c r="D2" s="85" t="s">
        <v>605</v>
      </c>
      <c r="E2" s="73" t="s">
        <v>0</v>
      </c>
      <c r="F2" s="73" t="s">
        <v>2</v>
      </c>
      <c r="G2" s="73" t="s">
        <v>1</v>
      </c>
      <c r="H2" s="73" t="s">
        <v>3</v>
      </c>
      <c r="I2" s="155" t="s">
        <v>72</v>
      </c>
    </row>
    <row r="3" spans="1:9" s="4" customFormat="1" ht="12.75" customHeight="1" x14ac:dyDescent="0.3">
      <c r="A3" s="24" t="s">
        <v>16</v>
      </c>
      <c r="B3" s="58"/>
      <c r="D3" s="57" t="s">
        <v>93</v>
      </c>
      <c r="E3" s="6">
        <v>0</v>
      </c>
      <c r="F3" s="6">
        <v>0</v>
      </c>
      <c r="G3" s="6">
        <v>0</v>
      </c>
      <c r="H3" s="6">
        <v>0</v>
      </c>
      <c r="I3" s="26">
        <v>0</v>
      </c>
    </row>
    <row r="4" spans="1:9" s="4" customFormat="1" ht="12.75" customHeight="1" thickBot="1" x14ac:dyDescent="0.35">
      <c r="A4" s="158" t="s">
        <v>518</v>
      </c>
      <c r="B4" s="58"/>
      <c r="D4" s="81" t="s">
        <v>433</v>
      </c>
      <c r="E4" s="78">
        <v>0</v>
      </c>
      <c r="F4" s="78">
        <v>0</v>
      </c>
      <c r="G4" s="78">
        <v>0</v>
      </c>
      <c r="H4" s="78">
        <v>0</v>
      </c>
      <c r="I4" s="156">
        <f>SUM(E4:H4)</f>
        <v>0</v>
      </c>
    </row>
    <row r="5" spans="1:9" ht="12.75" customHeight="1" x14ac:dyDescent="0.3">
      <c r="A5" s="118" t="s">
        <v>103</v>
      </c>
      <c r="B5" s="157"/>
    </row>
    <row r="6" spans="1:9" ht="25.5" customHeight="1" x14ac:dyDescent="0.3">
      <c r="A6" s="118" t="s">
        <v>15</v>
      </c>
      <c r="B6" s="157"/>
    </row>
    <row r="7" spans="1:9" ht="15" thickBot="1" x14ac:dyDescent="0.4">
      <c r="A7" s="88" t="s">
        <v>76</v>
      </c>
      <c r="B7" s="277">
        <v>0</v>
      </c>
    </row>
    <row r="8" spans="1:9" x14ac:dyDescent="0.3">
      <c r="A8" s="158" t="s">
        <v>17</v>
      </c>
      <c r="B8" s="159"/>
    </row>
    <row r="9" spans="1:9" x14ac:dyDescent="0.3">
      <c r="A9" s="158" t="s">
        <v>518</v>
      </c>
      <c r="B9" s="159"/>
    </row>
    <row r="10" spans="1:9" ht="12.75" customHeight="1" x14ac:dyDescent="0.3">
      <c r="A10" s="118" t="s">
        <v>103</v>
      </c>
      <c r="B10" s="157"/>
    </row>
    <row r="11" spans="1:9" ht="26" x14ac:dyDescent="0.3">
      <c r="A11" s="118" t="s">
        <v>15</v>
      </c>
      <c r="B11" s="157"/>
    </row>
    <row r="12" spans="1:9" ht="15" thickBot="1" x14ac:dyDescent="0.4">
      <c r="A12" s="88" t="s">
        <v>76</v>
      </c>
      <c r="B12" s="277">
        <v>0</v>
      </c>
    </row>
    <row r="13" spans="1:9" ht="14.5" x14ac:dyDescent="0.35">
      <c r="A13" s="90"/>
      <c r="B13" s="66"/>
    </row>
    <row r="14" spans="1:9" ht="15" customHeight="1" x14ac:dyDescent="0.3">
      <c r="A14" s="344" t="s">
        <v>83</v>
      </c>
      <c r="B14" s="344"/>
    </row>
    <row r="15" spans="1:9" ht="15" customHeight="1" x14ac:dyDescent="0.3">
      <c r="A15" s="344"/>
      <c r="B15" s="344"/>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12"/>
  <sheetViews>
    <sheetView workbookViewId="0">
      <selection activeCell="B20" sqref="B20:C20"/>
    </sheetView>
  </sheetViews>
  <sheetFormatPr defaultColWidth="9.1796875" defaultRowHeight="13" x14ac:dyDescent="0.3"/>
  <cols>
    <col min="1" max="1" width="38.54296875" style="2" customWidth="1"/>
    <col min="2" max="2" width="51.26953125" style="3" customWidth="1"/>
    <col min="3" max="3" width="9.1796875" style="1" customWidth="1"/>
    <col min="4" max="4" width="35" style="1" bestFit="1" customWidth="1"/>
    <col min="5" max="5" width="9.1796875" style="1"/>
    <col min="6" max="6" width="10.26953125" style="1" customWidth="1"/>
    <col min="7" max="7" width="11" style="1" customWidth="1"/>
    <col min="8" max="16384" width="9.1796875" style="1"/>
  </cols>
  <sheetData>
    <row r="1" spans="1:9" ht="34.5" customHeight="1" x14ac:dyDescent="0.3">
      <c r="A1" s="342" t="s">
        <v>477</v>
      </c>
      <c r="B1" s="343"/>
      <c r="D1" s="339" t="s">
        <v>405</v>
      </c>
      <c r="E1" s="340"/>
      <c r="F1" s="340"/>
      <c r="G1" s="340"/>
      <c r="H1" s="340"/>
      <c r="I1" s="341"/>
    </row>
    <row r="2" spans="1:9" s="4" customFormat="1" ht="38.25" customHeight="1" x14ac:dyDescent="0.3">
      <c r="A2" s="13" t="s">
        <v>605</v>
      </c>
      <c r="B2" s="39"/>
      <c r="D2" s="85" t="s">
        <v>605</v>
      </c>
      <c r="E2" s="73" t="s">
        <v>0</v>
      </c>
      <c r="F2" s="73" t="s">
        <v>2</v>
      </c>
      <c r="G2" s="73" t="s">
        <v>1</v>
      </c>
      <c r="H2" s="73" t="s">
        <v>3</v>
      </c>
      <c r="I2" s="155" t="s">
        <v>72</v>
      </c>
    </row>
    <row r="3" spans="1:9" s="4" customFormat="1" x14ac:dyDescent="0.3">
      <c r="A3" s="24" t="s">
        <v>16</v>
      </c>
      <c r="B3" s="58"/>
      <c r="D3" s="57" t="s">
        <v>93</v>
      </c>
      <c r="E3" s="6">
        <v>0</v>
      </c>
      <c r="F3" s="6">
        <v>0</v>
      </c>
      <c r="G3" s="6">
        <v>0</v>
      </c>
      <c r="H3" s="6">
        <v>0</v>
      </c>
      <c r="I3" s="26">
        <f>SUM(E3:H3)</f>
        <v>0</v>
      </c>
    </row>
    <row r="4" spans="1:9" s="4" customFormat="1" ht="13.5" thickBot="1" x14ac:dyDescent="0.35">
      <c r="A4" s="158" t="s">
        <v>517</v>
      </c>
      <c r="B4" s="58"/>
      <c r="D4" s="81" t="s">
        <v>433</v>
      </c>
      <c r="E4" s="78">
        <v>0</v>
      </c>
      <c r="F4" s="78">
        <v>0</v>
      </c>
      <c r="G4" s="78">
        <v>0</v>
      </c>
      <c r="H4" s="78">
        <v>0</v>
      </c>
      <c r="I4" s="156">
        <f>SUM(E4:H4)</f>
        <v>0</v>
      </c>
    </row>
    <row r="5" spans="1:9" x14ac:dyDescent="0.3">
      <c r="A5" s="118" t="s">
        <v>18</v>
      </c>
      <c r="B5" s="56"/>
    </row>
    <row r="6" spans="1:9" ht="26" x14ac:dyDescent="0.3">
      <c r="A6" s="118" t="s">
        <v>15</v>
      </c>
      <c r="B6" s="56"/>
    </row>
    <row r="7" spans="1:9" x14ac:dyDescent="0.3">
      <c r="A7" s="104" t="s">
        <v>76</v>
      </c>
      <c r="B7" s="56">
        <v>0</v>
      </c>
    </row>
    <row r="8" spans="1:9" x14ac:dyDescent="0.3">
      <c r="A8" s="158" t="s">
        <v>17</v>
      </c>
      <c r="B8" s="58"/>
    </row>
    <row r="9" spans="1:9" x14ac:dyDescent="0.3">
      <c r="A9" s="158" t="s">
        <v>517</v>
      </c>
      <c r="B9" s="58"/>
    </row>
    <row r="10" spans="1:9" x14ac:dyDescent="0.3">
      <c r="A10" s="118" t="s">
        <v>18</v>
      </c>
      <c r="B10" s="56"/>
    </row>
    <row r="11" spans="1:9" ht="26" x14ac:dyDescent="0.3">
      <c r="A11" s="118" t="s">
        <v>15</v>
      </c>
      <c r="B11" s="56"/>
    </row>
    <row r="12" spans="1:9" ht="13.5" thickBot="1" x14ac:dyDescent="0.35">
      <c r="A12" s="40" t="s">
        <v>76</v>
      </c>
      <c r="B12" s="160">
        <v>0</v>
      </c>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8"/>
  <sheetViews>
    <sheetView workbookViewId="0">
      <selection activeCell="G5" sqref="G5"/>
    </sheetView>
  </sheetViews>
  <sheetFormatPr defaultColWidth="9.1796875" defaultRowHeight="13" x14ac:dyDescent="0.3"/>
  <cols>
    <col min="1" max="1" width="47.81640625" style="2" customWidth="1"/>
    <col min="2" max="2" width="6.7265625" style="3" customWidth="1"/>
    <col min="3" max="4" width="8.26953125" style="1" customWidth="1"/>
    <col min="5" max="5" width="7.7265625" style="1" customWidth="1"/>
    <col min="6" max="6" width="8.26953125" style="1" customWidth="1"/>
    <col min="7" max="7" width="8.54296875" style="1" customWidth="1"/>
    <col min="8" max="8" width="7.36328125" style="1" customWidth="1"/>
    <col min="9" max="9" width="7" style="1" customWidth="1"/>
    <col min="10" max="16384" width="9.1796875" style="1"/>
  </cols>
  <sheetData>
    <row r="1" spans="1:10" ht="25.5" customHeight="1" x14ac:dyDescent="0.3">
      <c r="A1" s="338" t="s">
        <v>569</v>
      </c>
      <c r="B1" s="323"/>
      <c r="C1" s="323"/>
      <c r="D1" s="323"/>
      <c r="E1" s="323"/>
      <c r="F1" s="323"/>
      <c r="G1" s="323"/>
      <c r="H1" s="323"/>
      <c r="I1" s="323"/>
      <c r="J1" s="325"/>
    </row>
    <row r="2" spans="1:10" s="4" customFormat="1" ht="38.25" customHeight="1" x14ac:dyDescent="0.3">
      <c r="A2" s="13" t="s">
        <v>605</v>
      </c>
      <c r="B2" s="7"/>
      <c r="C2" s="335" t="s">
        <v>43</v>
      </c>
      <c r="D2" s="335"/>
      <c r="E2" s="335"/>
      <c r="F2" s="335" t="s">
        <v>44</v>
      </c>
      <c r="G2" s="335"/>
      <c r="H2" s="335"/>
      <c r="I2" s="346" t="s">
        <v>45</v>
      </c>
      <c r="J2" s="348" t="s">
        <v>4</v>
      </c>
    </row>
    <row r="3" spans="1:10" s="4" customFormat="1" ht="26" x14ac:dyDescent="0.3">
      <c r="A3" s="13"/>
      <c r="B3" s="7"/>
      <c r="C3" s="73" t="s">
        <v>47</v>
      </c>
      <c r="D3" s="73" t="s">
        <v>143</v>
      </c>
      <c r="E3" s="73" t="s">
        <v>144</v>
      </c>
      <c r="F3" s="73" t="s">
        <v>47</v>
      </c>
      <c r="G3" s="73" t="s">
        <v>143</v>
      </c>
      <c r="H3" s="73" t="s">
        <v>144</v>
      </c>
      <c r="I3" s="347"/>
      <c r="J3" s="349"/>
    </row>
    <row r="4" spans="1:10" s="2" customFormat="1" x14ac:dyDescent="0.3">
      <c r="A4" s="219" t="s">
        <v>511</v>
      </c>
      <c r="B4" s="220" t="s">
        <v>510</v>
      </c>
      <c r="C4" s="345"/>
      <c r="D4" s="345"/>
      <c r="E4" s="345"/>
      <c r="F4" s="345"/>
      <c r="G4" s="345"/>
      <c r="H4" s="345"/>
      <c r="I4" s="345"/>
      <c r="J4" s="15"/>
    </row>
    <row r="5" spans="1:10" x14ac:dyDescent="0.3">
      <c r="A5" s="118" t="s">
        <v>513</v>
      </c>
      <c r="B5" s="221" t="s">
        <v>512</v>
      </c>
      <c r="C5" s="9">
        <v>0</v>
      </c>
      <c r="D5" s="9">
        <v>0</v>
      </c>
      <c r="E5" s="9">
        <v>0</v>
      </c>
      <c r="F5" s="9">
        <v>0</v>
      </c>
      <c r="G5" s="9">
        <v>0</v>
      </c>
      <c r="H5" s="9">
        <v>0</v>
      </c>
      <c r="I5" s="9">
        <v>0</v>
      </c>
      <c r="J5" s="17">
        <f t="shared" ref="J5" si="0">SUM(C5:I5)</f>
        <v>0</v>
      </c>
    </row>
    <row r="6" spans="1:10" ht="13.5" thickBot="1" x14ac:dyDescent="0.35">
      <c r="A6" s="21" t="s">
        <v>4</v>
      </c>
      <c r="B6" s="211" t="s">
        <v>91</v>
      </c>
      <c r="C6" s="23">
        <f t="shared" ref="C6:J6" si="1">SUM(C5:C5)</f>
        <v>0</v>
      </c>
      <c r="D6" s="23">
        <f t="shared" si="1"/>
        <v>0</v>
      </c>
      <c r="E6" s="23">
        <f t="shared" si="1"/>
        <v>0</v>
      </c>
      <c r="F6" s="23">
        <f t="shared" si="1"/>
        <v>0</v>
      </c>
      <c r="G6" s="23">
        <f t="shared" si="1"/>
        <v>0</v>
      </c>
      <c r="H6" s="23">
        <f t="shared" si="1"/>
        <v>0</v>
      </c>
      <c r="I6" s="23">
        <f t="shared" si="1"/>
        <v>0</v>
      </c>
      <c r="J6" s="18">
        <f t="shared" si="1"/>
        <v>0</v>
      </c>
    </row>
    <row r="8" spans="1:10" x14ac:dyDescent="0.3">
      <c r="B8" s="1"/>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8"/>
  <sheetViews>
    <sheetView workbookViewId="0">
      <selection activeCell="K22" sqref="K22"/>
    </sheetView>
  </sheetViews>
  <sheetFormatPr defaultColWidth="9.1796875" defaultRowHeight="13" x14ac:dyDescent="0.3"/>
  <cols>
    <col min="1" max="1" width="47.81640625" style="2" customWidth="1"/>
    <col min="2" max="2" width="6.7265625" style="3" customWidth="1"/>
    <col min="3" max="3" width="6.1796875" style="1" customWidth="1"/>
    <col min="4" max="4" width="8.26953125" style="1" customWidth="1"/>
    <col min="5" max="5" width="7.36328125" style="1" bestFit="1" customWidth="1"/>
    <col min="6" max="6" width="6" style="1" customWidth="1"/>
    <col min="7" max="7" width="8.54296875" style="1" customWidth="1"/>
    <col min="8" max="8" width="7.36328125" style="1" customWidth="1"/>
    <col min="9" max="9" width="7" style="1" customWidth="1"/>
    <col min="10" max="10" width="9.1796875" style="1"/>
    <col min="11" max="11" width="22.81640625" style="1" customWidth="1"/>
    <col min="12" max="16384" width="9.1796875" style="1"/>
  </cols>
  <sheetData>
    <row r="1" spans="1:11" ht="25.5" customHeight="1" x14ac:dyDescent="0.3">
      <c r="A1" s="338" t="s">
        <v>560</v>
      </c>
      <c r="B1" s="323"/>
      <c r="C1" s="323"/>
      <c r="D1" s="323"/>
      <c r="E1" s="323"/>
      <c r="F1" s="323"/>
      <c r="G1" s="323"/>
      <c r="H1" s="323"/>
      <c r="I1" s="323"/>
      <c r="J1" s="323"/>
      <c r="K1" s="325"/>
    </row>
    <row r="2" spans="1:11" s="4" customFormat="1" ht="38.25" customHeight="1" x14ac:dyDescent="0.3">
      <c r="A2" s="13" t="s">
        <v>605</v>
      </c>
      <c r="B2" s="7"/>
      <c r="C2" s="335" t="s">
        <v>43</v>
      </c>
      <c r="D2" s="335"/>
      <c r="E2" s="335"/>
      <c r="F2" s="335" t="s">
        <v>44</v>
      </c>
      <c r="G2" s="335"/>
      <c r="H2" s="335"/>
      <c r="I2" s="346" t="s">
        <v>45</v>
      </c>
      <c r="J2" s="351" t="s">
        <v>451</v>
      </c>
      <c r="K2" s="353" t="s">
        <v>46</v>
      </c>
    </row>
    <row r="3" spans="1:11" s="4" customFormat="1" ht="30.75" customHeight="1" x14ac:dyDescent="0.3">
      <c r="A3" s="13"/>
      <c r="B3" s="7"/>
      <c r="C3" s="73" t="s">
        <v>47</v>
      </c>
      <c r="D3" s="73" t="s">
        <v>143</v>
      </c>
      <c r="E3" s="73" t="s">
        <v>144</v>
      </c>
      <c r="F3" s="73" t="s">
        <v>47</v>
      </c>
      <c r="G3" s="73" t="s">
        <v>143</v>
      </c>
      <c r="H3" s="73" t="s">
        <v>144</v>
      </c>
      <c r="I3" s="347"/>
      <c r="J3" s="352"/>
      <c r="K3" s="354"/>
    </row>
    <row r="4" spans="1:11" s="2" customFormat="1" x14ac:dyDescent="0.3">
      <c r="A4" s="219" t="s">
        <v>511</v>
      </c>
      <c r="B4" s="220" t="s">
        <v>510</v>
      </c>
      <c r="C4" s="345"/>
      <c r="D4" s="345"/>
      <c r="E4" s="345"/>
      <c r="F4" s="345"/>
      <c r="G4" s="345"/>
      <c r="H4" s="345"/>
      <c r="I4" s="345"/>
      <c r="J4" s="33"/>
      <c r="K4" s="34"/>
    </row>
    <row r="5" spans="1:11" x14ac:dyDescent="0.3">
      <c r="A5" s="118" t="s">
        <v>513</v>
      </c>
      <c r="B5" s="221" t="s">
        <v>512</v>
      </c>
      <c r="C5" s="9">
        <v>0</v>
      </c>
      <c r="D5" s="9">
        <v>0</v>
      </c>
      <c r="E5" s="9">
        <v>0</v>
      </c>
      <c r="F5" s="9">
        <v>0</v>
      </c>
      <c r="G5" s="9">
        <v>0</v>
      </c>
      <c r="H5" s="9">
        <v>0</v>
      </c>
      <c r="I5" s="9">
        <v>0</v>
      </c>
      <c r="J5" s="12">
        <v>0</v>
      </c>
      <c r="K5" s="32">
        <v>0</v>
      </c>
    </row>
    <row r="6" spans="1:11" ht="13.5" thickBot="1" x14ac:dyDescent="0.35">
      <c r="A6" s="21" t="s">
        <v>451</v>
      </c>
      <c r="B6" s="211" t="s">
        <v>91</v>
      </c>
      <c r="C6" s="23"/>
      <c r="D6" s="23"/>
      <c r="E6" s="23"/>
      <c r="F6" s="23"/>
      <c r="G6" s="23"/>
      <c r="H6" s="23"/>
      <c r="I6" s="23"/>
      <c r="J6" s="23"/>
      <c r="K6" s="18"/>
    </row>
    <row r="8" spans="1:11" ht="30" customHeight="1" x14ac:dyDescent="0.3">
      <c r="A8" s="350" t="s">
        <v>557</v>
      </c>
      <c r="B8" s="350"/>
      <c r="C8" s="350"/>
      <c r="D8" s="350"/>
      <c r="E8" s="350"/>
      <c r="F8" s="350"/>
      <c r="G8" s="350"/>
      <c r="H8" s="350"/>
      <c r="I8" s="350"/>
      <c r="J8" s="350"/>
      <c r="K8" s="350"/>
    </row>
  </sheetData>
  <mergeCells count="8">
    <mergeCell ref="A8:K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M17" sqref="M17"/>
    </sheetView>
  </sheetViews>
  <sheetFormatPr defaultColWidth="9.1796875" defaultRowHeight="13" x14ac:dyDescent="0.3"/>
  <cols>
    <col min="1" max="1" width="47.81640625" style="2" customWidth="1"/>
    <col min="2" max="2" width="6.7265625" style="3" customWidth="1"/>
    <col min="3" max="3" width="12.54296875" style="1" customWidth="1"/>
    <col min="4" max="4" width="8.81640625" style="1" customWidth="1"/>
    <col min="5" max="5" width="7.36328125" style="1" bestFit="1" customWidth="1"/>
    <col min="6" max="6" width="7.36328125" style="1" customWidth="1"/>
    <col min="7" max="7" width="12.54296875" style="1" customWidth="1"/>
    <col min="8" max="8" width="9.26953125" style="1" customWidth="1"/>
    <col min="9" max="9" width="7.36328125" style="1" customWidth="1"/>
    <col min="10" max="16384" width="9.1796875" style="1"/>
  </cols>
  <sheetData>
    <row r="1" spans="1:10" ht="25.5" customHeight="1" x14ac:dyDescent="0.3">
      <c r="A1" s="338" t="s">
        <v>563</v>
      </c>
      <c r="B1" s="323"/>
      <c r="C1" s="323"/>
      <c r="D1" s="323"/>
      <c r="E1" s="323"/>
      <c r="F1" s="323"/>
      <c r="G1" s="323"/>
      <c r="H1" s="323"/>
      <c r="I1" s="323"/>
      <c r="J1" s="325"/>
    </row>
    <row r="2" spans="1:10" s="4" customFormat="1" ht="15" customHeight="1" x14ac:dyDescent="0.3">
      <c r="A2" s="13" t="s">
        <v>605</v>
      </c>
      <c r="B2" s="7"/>
      <c r="C2" s="335" t="s">
        <v>561</v>
      </c>
      <c r="D2" s="335"/>
      <c r="E2" s="335"/>
      <c r="F2" s="355" t="s">
        <v>4</v>
      </c>
      <c r="G2" s="337" t="s">
        <v>564</v>
      </c>
      <c r="H2" s="335"/>
      <c r="I2" s="335"/>
      <c r="J2" s="261" t="s">
        <v>451</v>
      </c>
    </row>
    <row r="3" spans="1:10" s="4" customFormat="1" ht="45" customHeight="1" x14ac:dyDescent="0.3">
      <c r="A3" s="13"/>
      <c r="B3" s="7"/>
      <c r="C3" s="259" t="s">
        <v>562</v>
      </c>
      <c r="D3" s="259" t="s">
        <v>565</v>
      </c>
      <c r="E3" s="260" t="s">
        <v>45</v>
      </c>
      <c r="F3" s="356"/>
      <c r="G3" s="258" t="s">
        <v>562</v>
      </c>
      <c r="H3" s="259" t="s">
        <v>565</v>
      </c>
      <c r="I3" s="260" t="s">
        <v>45</v>
      </c>
      <c r="J3" s="262"/>
    </row>
    <row r="4" spans="1:10" s="2" customFormat="1" x14ac:dyDescent="0.3">
      <c r="A4" s="219" t="s">
        <v>511</v>
      </c>
      <c r="B4" s="220" t="s">
        <v>510</v>
      </c>
      <c r="C4" s="263"/>
      <c r="D4" s="263"/>
      <c r="E4" s="263"/>
      <c r="F4" s="15"/>
      <c r="G4" s="264"/>
      <c r="H4" s="263"/>
      <c r="I4" s="263"/>
      <c r="J4" s="15"/>
    </row>
    <row r="5" spans="1:10" x14ac:dyDescent="0.3">
      <c r="A5" s="118" t="s">
        <v>513</v>
      </c>
      <c r="B5" s="221" t="s">
        <v>512</v>
      </c>
      <c r="C5" s="9">
        <v>0</v>
      </c>
      <c r="D5" s="9">
        <v>0</v>
      </c>
      <c r="E5" s="9">
        <v>0</v>
      </c>
      <c r="F5" s="17">
        <f t="shared" ref="F5:F6" si="0">SUM(C5:E5)</f>
        <v>0</v>
      </c>
      <c r="G5" s="265">
        <v>0</v>
      </c>
      <c r="H5" s="9">
        <v>0</v>
      </c>
      <c r="I5" s="9">
        <v>0</v>
      </c>
      <c r="J5" s="17">
        <v>0</v>
      </c>
    </row>
    <row r="6" spans="1:10" ht="13.5" thickBot="1" x14ac:dyDescent="0.35">
      <c r="A6" s="21" t="s">
        <v>451</v>
      </c>
      <c r="B6" s="211" t="s">
        <v>91</v>
      </c>
      <c r="C6" s="23">
        <f>SUM(C5:C5)</f>
        <v>0</v>
      </c>
      <c r="D6" s="23">
        <f>SUM(D5:D5)</f>
        <v>0</v>
      </c>
      <c r="E6" s="23">
        <f>SUM(E5:E5)</f>
        <v>0</v>
      </c>
      <c r="F6" s="18">
        <f t="shared" si="0"/>
        <v>0</v>
      </c>
      <c r="G6" s="266">
        <v>0</v>
      </c>
      <c r="H6" s="23">
        <v>0</v>
      </c>
      <c r="I6" s="23">
        <v>0</v>
      </c>
      <c r="J6" s="18">
        <v>0</v>
      </c>
    </row>
    <row r="8" spans="1:10" ht="30" customHeight="1" x14ac:dyDescent="0.3">
      <c r="A8" s="350" t="s">
        <v>568</v>
      </c>
      <c r="B8" s="350"/>
      <c r="C8" s="350"/>
      <c r="D8" s="350"/>
      <c r="E8" s="350"/>
      <c r="F8" s="350"/>
      <c r="G8" s="350"/>
      <c r="H8" s="350"/>
      <c r="I8" s="350"/>
      <c r="J8" s="350"/>
    </row>
  </sheetData>
  <mergeCells count="5">
    <mergeCell ref="A8:J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28</vt:i4>
      </vt:variant>
      <vt:variant>
        <vt:lpstr>Pojmenované oblasti</vt:lpstr>
      </vt:variant>
      <vt:variant>
        <vt:i4>1</vt:i4>
      </vt:variant>
    </vt:vector>
  </HeadingPairs>
  <TitlesOfParts>
    <vt:vector size="29"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2025-06-19T11:28:04Z</dcterms:modified>
</cp:coreProperties>
</file>