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5600" windowHeight="9950" tabRatio="803" activeTab="14"/>
  </bookViews>
  <sheets>
    <sheet name="Metodika " sheetId="65" r:id="rId1"/>
    <sheet name="2.1" sheetId="1" r:id="rId2"/>
    <sheet name="2.2" sheetId="59" r:id="rId3"/>
    <sheet name="2.3" sheetId="6" r:id="rId4"/>
    <sheet name="2.4" sheetId="7" r:id="rId5"/>
    <sheet name="2.5" sheetId="8" r:id="rId6"/>
    <sheet name="2.6" sheetId="32" r:id="rId7"/>
    <sheet name="2.7" sheetId="33" r:id="rId8"/>
    <sheet name="2.8" sheetId="71" r:id="rId9"/>
    <sheet name="3.1" sheetId="47" r:id="rId10"/>
    <sheet name="3.2" sheetId="14" r:id="rId11"/>
    <sheet name="3.3" sheetId="63" r:id="rId12"/>
    <sheet name="3.4" sheetId="28" r:id="rId13"/>
    <sheet name="4.1" sheetId="17" r:id="rId14"/>
    <sheet name="5.1" sheetId="19" r:id="rId15"/>
    <sheet name="6.1 " sheetId="66" r:id="rId16"/>
    <sheet name="6.2" sheetId="67" r:id="rId17"/>
    <sheet name="6.3" sheetId="23" r:id="rId18"/>
    <sheet name="6.4" sheetId="64" r:id="rId19"/>
    <sheet name="6.5" sheetId="68" r:id="rId20"/>
    <sheet name="6.6" sheetId="26" r:id="rId21"/>
    <sheet name="7.1" sheetId="61" r:id="rId22"/>
    <sheet name="7.2" sheetId="43" r:id="rId23"/>
    <sheet name="7.3" sheetId="58" r:id="rId24"/>
    <sheet name="8.1" sheetId="36" r:id="rId25"/>
    <sheet name="8.2" sheetId="57" r:id="rId26"/>
    <sheet name="8.3" sheetId="70" r:id="rId27"/>
    <sheet name="8.4" sheetId="40" r:id="rId28"/>
  </sheets>
  <definedNames>
    <definedName name="_xlnm.Print_Area" localSheetId="0">'Metodika '!$A$1:$B$40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 i="43" l="1"/>
  <c r="K5" i="43"/>
  <c r="K6" i="43"/>
  <c r="K7" i="43"/>
  <c r="B15" i="28" l="1"/>
  <c r="C15" i="28" s="1"/>
  <c r="Y10" i="67" l="1"/>
  <c r="X10" i="67"/>
  <c r="Y9" i="67"/>
  <c r="X9" i="67"/>
  <c r="Y8" i="67"/>
  <c r="X8" i="67"/>
  <c r="Y7" i="67"/>
  <c r="X7" i="67"/>
  <c r="Y6" i="67"/>
  <c r="X6" i="67"/>
  <c r="Y5" i="67"/>
  <c r="X5" i="67"/>
  <c r="K10" i="23" l="1"/>
  <c r="J10" i="23"/>
  <c r="I10" i="23"/>
  <c r="H10" i="23"/>
  <c r="G10" i="23"/>
  <c r="F10" i="23"/>
  <c r="E10" i="23"/>
  <c r="D10" i="23"/>
  <c r="C10" i="23"/>
  <c r="M10" i="23" s="1"/>
  <c r="B10" i="23"/>
  <c r="L10" i="23" s="1"/>
  <c r="M9" i="23"/>
  <c r="L9" i="23"/>
  <c r="M8" i="23"/>
  <c r="L8" i="23"/>
  <c r="M7" i="23"/>
  <c r="L7" i="23"/>
  <c r="M6" i="23"/>
  <c r="L6" i="23"/>
  <c r="B5" i="66" l="1"/>
  <c r="N5" i="66" s="1"/>
  <c r="B4" i="66"/>
  <c r="N4" i="66" s="1"/>
  <c r="D6" i="71" l="1"/>
  <c r="E6" i="71"/>
  <c r="C6" i="71"/>
  <c r="F6" i="71" s="1"/>
  <c r="F5" i="71"/>
  <c r="C255" i="43"/>
  <c r="D255" i="43"/>
  <c r="E255" i="43"/>
  <c r="F255" i="43"/>
  <c r="G255" i="43"/>
  <c r="H255" i="43"/>
  <c r="I255" i="43"/>
  <c r="J255" i="43"/>
  <c r="B255" i="43"/>
  <c r="K254" i="43"/>
  <c r="D6" i="36" l="1"/>
  <c r="C6" i="36"/>
  <c r="N11" i="67" l="1"/>
  <c r="O11" i="67"/>
  <c r="R7" i="19" l="1"/>
  <c r="Q7" i="19"/>
  <c r="P7" i="19"/>
  <c r="N7" i="19"/>
  <c r="L7" i="19"/>
  <c r="J7" i="19"/>
  <c r="I7" i="19"/>
  <c r="H7" i="19"/>
  <c r="F7" i="19"/>
  <c r="E7" i="19"/>
  <c r="D7" i="19"/>
  <c r="H6" i="32"/>
  <c r="G6" i="32"/>
  <c r="F6" i="32"/>
  <c r="E6" i="32"/>
  <c r="D6" i="32"/>
  <c r="C6" i="32"/>
  <c r="I6" i="32"/>
  <c r="J7" i="59"/>
  <c r="I7" i="59"/>
  <c r="H7" i="59"/>
  <c r="G7" i="59"/>
  <c r="F7" i="59"/>
  <c r="E7" i="59"/>
  <c r="D7" i="59"/>
  <c r="C7" i="59"/>
  <c r="D7" i="1"/>
  <c r="E7" i="1"/>
  <c r="F7" i="1"/>
  <c r="G7" i="1"/>
  <c r="H7" i="1"/>
  <c r="I7" i="1"/>
  <c r="J7" i="1"/>
  <c r="C7" i="1"/>
  <c r="D7" i="17"/>
  <c r="E7" i="17"/>
  <c r="F7" i="17"/>
  <c r="H7" i="17"/>
  <c r="D7" i="14"/>
  <c r="E7" i="14"/>
  <c r="F7" i="14"/>
  <c r="G7" i="14"/>
  <c r="H7" i="14"/>
  <c r="I7" i="14"/>
  <c r="J7" i="14"/>
  <c r="C7" i="14"/>
  <c r="D7" i="47"/>
  <c r="E7" i="47"/>
  <c r="F7" i="47"/>
  <c r="G7" i="47"/>
  <c r="H7" i="47"/>
  <c r="I7" i="47"/>
  <c r="J7" i="47"/>
  <c r="C7" i="47"/>
  <c r="W11" i="67" l="1"/>
  <c r="V11" i="67"/>
  <c r="U11" i="67"/>
  <c r="T11" i="67"/>
  <c r="S11" i="67"/>
  <c r="R11" i="67"/>
  <c r="Q11" i="67"/>
  <c r="P11" i="67"/>
  <c r="M11" i="67"/>
  <c r="L11" i="67"/>
  <c r="K11" i="67"/>
  <c r="J11" i="67"/>
  <c r="I11" i="67"/>
  <c r="H11" i="67"/>
  <c r="G11" i="67"/>
  <c r="F11" i="67"/>
  <c r="E11" i="67"/>
  <c r="D11" i="67"/>
  <c r="C11" i="67"/>
  <c r="B11" i="67"/>
  <c r="Y11" i="67" l="1"/>
  <c r="X11" i="67"/>
  <c r="K6" i="58"/>
  <c r="C8" i="57" l="1"/>
  <c r="D8" i="57"/>
  <c r="E8" i="57"/>
  <c r="F8" i="57"/>
  <c r="G8" i="57"/>
  <c r="C9" i="57"/>
  <c r="D9" i="57"/>
  <c r="E9" i="57"/>
  <c r="F9" i="57"/>
  <c r="G9" i="57"/>
  <c r="B9" i="57"/>
  <c r="B8" i="57"/>
  <c r="E6" i="36" l="1"/>
  <c r="B6" i="36"/>
  <c r="K45" i="43"/>
  <c r="D6" i="40" l="1"/>
  <c r="D7" i="40"/>
  <c r="D8" i="40"/>
  <c r="D9" i="40"/>
  <c r="D5" i="40"/>
  <c r="K47" i="43"/>
  <c r="I4" i="8" l="1"/>
  <c r="I3" i="8"/>
  <c r="I4" i="7"/>
  <c r="I4" i="6"/>
  <c r="I3" i="6"/>
  <c r="K3" i="40" l="1"/>
  <c r="J3" i="40"/>
  <c r="J5" i="40" l="1"/>
  <c r="K8" i="43"/>
  <c r="K9" i="43"/>
  <c r="K10" i="43"/>
  <c r="K11" i="43"/>
  <c r="K12" i="43"/>
  <c r="K13" i="43"/>
  <c r="K14" i="43"/>
  <c r="K15" i="43"/>
  <c r="K16" i="43"/>
  <c r="K17" i="43"/>
  <c r="K18" i="43"/>
  <c r="K19" i="43"/>
  <c r="K20" i="43"/>
  <c r="K21" i="43"/>
  <c r="K22" i="43"/>
  <c r="K23" i="43"/>
  <c r="K24" i="43"/>
  <c r="K25" i="43"/>
  <c r="K26" i="43"/>
  <c r="K27" i="43"/>
  <c r="K28" i="43"/>
  <c r="K29" i="43"/>
  <c r="K30" i="43"/>
  <c r="K31" i="43"/>
  <c r="K32" i="43"/>
  <c r="K33" i="43"/>
  <c r="K34" i="43"/>
  <c r="K35" i="43"/>
  <c r="K36" i="43"/>
  <c r="K37" i="43"/>
  <c r="K38" i="43"/>
  <c r="K39" i="43"/>
  <c r="K40" i="43"/>
  <c r="K41" i="43"/>
  <c r="K42" i="43"/>
  <c r="K43" i="43"/>
  <c r="K44" i="43"/>
  <c r="K46" i="43"/>
  <c r="K48" i="43"/>
  <c r="K49" i="43"/>
  <c r="K50" i="43"/>
  <c r="K51" i="43"/>
  <c r="K52" i="43"/>
  <c r="K53" i="43"/>
  <c r="K54" i="43"/>
  <c r="K55" i="43"/>
  <c r="K56" i="43"/>
  <c r="K57" i="43"/>
  <c r="K58" i="43"/>
  <c r="K59" i="43"/>
  <c r="K60" i="43"/>
  <c r="K61" i="43"/>
  <c r="K62" i="43"/>
  <c r="K63" i="43"/>
  <c r="K64" i="43"/>
  <c r="K65" i="43"/>
  <c r="K66" i="43"/>
  <c r="K67" i="43"/>
  <c r="K68" i="43"/>
  <c r="K69" i="43"/>
  <c r="K70" i="43"/>
  <c r="K71" i="43"/>
  <c r="K72" i="43"/>
  <c r="K73" i="43"/>
  <c r="K74" i="43"/>
  <c r="K75" i="43"/>
  <c r="K76" i="43"/>
  <c r="K77" i="43"/>
  <c r="K78" i="43"/>
  <c r="K79" i="43"/>
  <c r="K80" i="43"/>
  <c r="K81" i="43"/>
  <c r="K82" i="43"/>
  <c r="K83" i="43"/>
  <c r="K84" i="43"/>
  <c r="K85" i="43"/>
  <c r="K86" i="43"/>
  <c r="K87" i="43"/>
  <c r="K88" i="43"/>
  <c r="K89" i="43"/>
  <c r="K90" i="43"/>
  <c r="K91" i="43"/>
  <c r="K92" i="43"/>
  <c r="K93" i="43"/>
  <c r="K94" i="43"/>
  <c r="K95" i="43"/>
  <c r="K96" i="43"/>
  <c r="K97" i="43"/>
  <c r="K98" i="43"/>
  <c r="K99" i="43"/>
  <c r="K100" i="43"/>
  <c r="K101" i="43"/>
  <c r="K102" i="43"/>
  <c r="K103" i="43"/>
  <c r="K104" i="43"/>
  <c r="K105" i="43"/>
  <c r="K106" i="43"/>
  <c r="K107" i="43"/>
  <c r="K108" i="43"/>
  <c r="K109" i="43"/>
  <c r="K110" i="43"/>
  <c r="K111" i="43"/>
  <c r="K112" i="43"/>
  <c r="K113" i="43"/>
  <c r="K114" i="43"/>
  <c r="K115" i="43"/>
  <c r="K116" i="43"/>
  <c r="K117" i="43"/>
  <c r="K118" i="43"/>
  <c r="K119" i="43"/>
  <c r="K120" i="43"/>
  <c r="K121" i="43"/>
  <c r="K122" i="43"/>
  <c r="K123" i="43"/>
  <c r="K124" i="43"/>
  <c r="K125" i="43"/>
  <c r="K126" i="43"/>
  <c r="K127" i="43"/>
  <c r="K128" i="43"/>
  <c r="K129" i="43"/>
  <c r="K130" i="43"/>
  <c r="K131" i="43"/>
  <c r="K132" i="43"/>
  <c r="K133" i="43"/>
  <c r="K134" i="43"/>
  <c r="K135" i="43"/>
  <c r="K136" i="43"/>
  <c r="K137" i="43"/>
  <c r="K138" i="43"/>
  <c r="K139" i="43"/>
  <c r="K140" i="43"/>
  <c r="K141" i="43"/>
  <c r="K142" i="43"/>
  <c r="K143" i="43"/>
  <c r="K144" i="43"/>
  <c r="K145" i="43"/>
  <c r="K146" i="43"/>
  <c r="K147" i="43"/>
  <c r="K148" i="43"/>
  <c r="K149" i="43"/>
  <c r="K150" i="43"/>
  <c r="K151" i="43"/>
  <c r="K152" i="43"/>
  <c r="K153" i="43"/>
  <c r="K154" i="43"/>
  <c r="K155" i="43"/>
  <c r="K156" i="43"/>
  <c r="K157" i="43"/>
  <c r="K158" i="43"/>
  <c r="K159" i="43"/>
  <c r="K160" i="43"/>
  <c r="K161" i="43"/>
  <c r="K162" i="43"/>
  <c r="K163" i="43"/>
  <c r="K164" i="43"/>
  <c r="K165" i="43"/>
  <c r="K166" i="43"/>
  <c r="K167" i="43"/>
  <c r="K168" i="43"/>
  <c r="K169" i="43"/>
  <c r="K170" i="43"/>
  <c r="K171" i="43"/>
  <c r="K172" i="43"/>
  <c r="K173" i="43"/>
  <c r="K174" i="43"/>
  <c r="K175" i="43"/>
  <c r="K176" i="43"/>
  <c r="K177" i="43"/>
  <c r="K178" i="43"/>
  <c r="K179" i="43"/>
  <c r="K180" i="43"/>
  <c r="K181" i="43"/>
  <c r="K182" i="43"/>
  <c r="K183" i="43"/>
  <c r="K184" i="43"/>
  <c r="K185" i="43"/>
  <c r="K186" i="43"/>
  <c r="K187" i="43"/>
  <c r="K188" i="43"/>
  <c r="K189" i="43"/>
  <c r="K190" i="43"/>
  <c r="K191" i="43"/>
  <c r="K192" i="43"/>
  <c r="K193" i="43"/>
  <c r="K194" i="43"/>
  <c r="K195" i="43"/>
  <c r="K196" i="43"/>
  <c r="K197" i="43"/>
  <c r="K198" i="43"/>
  <c r="K199" i="43"/>
  <c r="K200" i="43"/>
  <c r="K201" i="43"/>
  <c r="K202" i="43"/>
  <c r="K203" i="43"/>
  <c r="K204" i="43"/>
  <c r="K205" i="43"/>
  <c r="K206" i="43"/>
  <c r="K207" i="43"/>
  <c r="K208" i="43"/>
  <c r="K209" i="43"/>
  <c r="K210" i="43"/>
  <c r="K211" i="43"/>
  <c r="K212" i="43"/>
  <c r="K213" i="43"/>
  <c r="K214" i="43"/>
  <c r="K215" i="43"/>
  <c r="K216" i="43"/>
  <c r="K217" i="43"/>
  <c r="K218" i="43"/>
  <c r="K219" i="43"/>
  <c r="K220" i="43"/>
  <c r="K221" i="43"/>
  <c r="K222" i="43"/>
  <c r="K223" i="43"/>
  <c r="K224" i="43"/>
  <c r="K225" i="43"/>
  <c r="K226" i="43"/>
  <c r="K227" i="43"/>
  <c r="K228" i="43"/>
  <c r="K229" i="43"/>
  <c r="K230" i="43"/>
  <c r="K231" i="43"/>
  <c r="K232" i="43"/>
  <c r="K233" i="43"/>
  <c r="K234" i="43"/>
  <c r="K235" i="43"/>
  <c r="K236" i="43"/>
  <c r="K237" i="43"/>
  <c r="K238" i="43"/>
  <c r="K239" i="43"/>
  <c r="K240" i="43"/>
  <c r="K241" i="43"/>
  <c r="K242" i="43"/>
  <c r="K243" i="43"/>
  <c r="K244" i="43"/>
  <c r="K245" i="43"/>
  <c r="K246" i="43"/>
  <c r="K247" i="43"/>
  <c r="K248" i="43"/>
  <c r="K249" i="43"/>
  <c r="K250" i="43"/>
  <c r="K251" i="43"/>
  <c r="K252" i="43"/>
  <c r="K253" i="43"/>
  <c r="E5" i="61" l="1"/>
  <c r="E6" i="61"/>
  <c r="E7" i="61"/>
  <c r="E8" i="61"/>
  <c r="E9" i="61"/>
  <c r="E4" i="61"/>
  <c r="J5" i="32"/>
  <c r="J6" i="32" l="1"/>
  <c r="K9" i="17"/>
  <c r="K8" i="17"/>
  <c r="K6" i="17"/>
  <c r="K6" i="14"/>
  <c r="K6" i="47"/>
  <c r="K8" i="47"/>
  <c r="K9" i="47"/>
  <c r="K6" i="59"/>
  <c r="K6" i="1"/>
  <c r="K7" i="14" l="1"/>
  <c r="K7" i="17"/>
  <c r="K7" i="1"/>
  <c r="K7" i="59"/>
  <c r="K7" i="47"/>
  <c r="K255" i="43"/>
  <c r="J6" i="58" l="1"/>
</calcChain>
</file>

<file path=xl/comments1.xml><?xml version="1.0" encoding="utf-8"?>
<comments xmlns="http://schemas.openxmlformats.org/spreadsheetml/2006/main">
  <authors>
    <author>Autor</author>
  </authors>
  <commentList>
    <comment ref="B4" authorId="0" shapeId="0">
      <text>
        <r>
          <rPr>
            <sz val="9"/>
            <color indexed="81"/>
            <rFont val="Tahoma"/>
            <family val="2"/>
            <charset val="238"/>
          </rPr>
          <t>Z počtu v tomto sloupci se vypočítá průměrný věk</t>
        </r>
      </text>
    </comment>
  </commentList>
</comments>
</file>

<file path=xl/sharedStrings.xml><?xml version="1.0" encoding="utf-8"?>
<sst xmlns="http://schemas.openxmlformats.org/spreadsheetml/2006/main" count="1150" uniqueCount="625">
  <si>
    <t>Bakalářské studium</t>
  </si>
  <si>
    <t>Navazující magisterské studium</t>
  </si>
  <si>
    <t>Magisterské studium</t>
  </si>
  <si>
    <t>Doktorské studium</t>
  </si>
  <si>
    <t>CELKEM</t>
  </si>
  <si>
    <t>P = prezenční</t>
  </si>
  <si>
    <t>K/D = kombinované / distanční</t>
  </si>
  <si>
    <t>P</t>
  </si>
  <si>
    <t>K/D</t>
  </si>
  <si>
    <t>Vysoká škola (název)</t>
  </si>
  <si>
    <t>Partnerské organizace</t>
  </si>
  <si>
    <t>Přidružené organizace</t>
  </si>
  <si>
    <t>Název programu 1</t>
  </si>
  <si>
    <t>Název programu 2</t>
  </si>
  <si>
    <t>Druh programu (Joint/Double/Multiple Degree)</t>
  </si>
  <si>
    <t>Typ programu (bakalářský, navazující magisterský, magisterský, doktorský)</t>
  </si>
  <si>
    <t>Název studijního programu 1</t>
  </si>
  <si>
    <t>Název studijního programu 2</t>
  </si>
  <si>
    <t>Partnerská vyšší odborná škola</t>
  </si>
  <si>
    <t>Počet přihlášek</t>
  </si>
  <si>
    <t>Akademičtí pracovníci</t>
  </si>
  <si>
    <t>Profesoři</t>
  </si>
  <si>
    <t>Docenti</t>
  </si>
  <si>
    <t>Odborní asistenti</t>
  </si>
  <si>
    <t>Asistenti</t>
  </si>
  <si>
    <t>Lektoři</t>
  </si>
  <si>
    <t>ženy</t>
  </si>
  <si>
    <t>do 29 let</t>
  </si>
  <si>
    <t>30-39 let</t>
  </si>
  <si>
    <t>40-49 let</t>
  </si>
  <si>
    <t>50-59 let</t>
  </si>
  <si>
    <t>60-69 let</t>
  </si>
  <si>
    <t>nad 70 let</t>
  </si>
  <si>
    <t>Rozsahy úvazků</t>
  </si>
  <si>
    <t>do 0,3</t>
  </si>
  <si>
    <t>prof.</t>
  </si>
  <si>
    <t>doc.</t>
  </si>
  <si>
    <t>ostatní</t>
  </si>
  <si>
    <t>DrSc., CSc., Dr., Ph.D., Th.D.</t>
  </si>
  <si>
    <t>Pozn.: uvádí se pouze nejvyšší dosažený akademický titul</t>
  </si>
  <si>
    <t>Počet</t>
  </si>
  <si>
    <t>Účel stipendia</t>
  </si>
  <si>
    <t>Počty studentů</t>
  </si>
  <si>
    <t>Kurzy orientované na výkon povolání</t>
  </si>
  <si>
    <t>Kurzy zájmové</t>
  </si>
  <si>
    <t>U3V</t>
  </si>
  <si>
    <t>Z toho počet účastníků, jež byli přijímaní do akreditovaných studijních programů podle § 60 zákona o vysokých školách</t>
  </si>
  <si>
    <t>do 15 hod</t>
  </si>
  <si>
    <t>Počet vyslaných studentů*</t>
  </si>
  <si>
    <t>Počet přijatých studentů**</t>
  </si>
  <si>
    <t>Počet vyslaných akademických pracovníků***</t>
  </si>
  <si>
    <t>Počet přijatých akademických pracovníků****</t>
  </si>
  <si>
    <t>Ostatní</t>
  </si>
  <si>
    <t>Z toho Marie-Curie Actions</t>
  </si>
  <si>
    <t>Vědečtí, výzkumní a vývojoví pracovníci podílející se na pedagog. činnosti</t>
  </si>
  <si>
    <t>za vynikající studijní výsledky dle § 91 odst. 2 písm. a)</t>
  </si>
  <si>
    <t>za vynikající vědecké, výzkumné, vývojové, umělecké nebo další tvůrčí výsledky dle § 91 odst. 2 písm. b)</t>
  </si>
  <si>
    <t>na výzkumnou, vývojovou a inovační činnost podle zvláštního právního předpisu, § 91 odst.2 písm. c)</t>
  </si>
  <si>
    <t>v případě tíživé sociální situace studenta dle § 91 odst. 2 písm. d)</t>
  </si>
  <si>
    <t>v případech zvláštního zřetele hodných dle § 91 odst. 2 písm. e)</t>
  </si>
  <si>
    <t>na podporu studia v zahraničí dle § 91 odst. 4 písm. a)</t>
  </si>
  <si>
    <t>na podporu studia v ČR dle § 91 odst. 4 písm. b)</t>
  </si>
  <si>
    <t xml:space="preserve">studentům doktorských studijních programů dle § 91 odst. 4 písm. c) </t>
  </si>
  <si>
    <t>jiná stipendia</t>
  </si>
  <si>
    <t>v případě tíživé sociální situace studenta dle § 91 odst. 3</t>
  </si>
  <si>
    <t>z toho ubytovací stipendium</t>
  </si>
  <si>
    <t>Americké Panenské ostrovy</t>
  </si>
  <si>
    <t xml:space="preserve">Vědečtí, výzkumní a vývojoví pracovníci podílející se na pedagog. činnosti </t>
  </si>
  <si>
    <t>CELKEM profesoři</t>
  </si>
  <si>
    <t>CELKEM docenti</t>
  </si>
  <si>
    <t xml:space="preserve">Země </t>
  </si>
  <si>
    <t xml:space="preserve">Pozn.: * = Doba trvání jednotlivých povinných praxí mohla být i kratší, ale v součtu musela dosahovat alespoň 1 měsíce. </t>
  </si>
  <si>
    <t>Celkem</t>
  </si>
  <si>
    <t>Z toho počet žen na Fakultě 1</t>
  </si>
  <si>
    <t>Počty žen na fakultě 1</t>
  </si>
  <si>
    <t>Popis metodiky</t>
  </si>
  <si>
    <t>Počet aktivních studií k 31. 12.</t>
  </si>
  <si>
    <t>Z toho počet cizinců na Fakultě 1</t>
  </si>
  <si>
    <t>Počet přijetí</t>
  </si>
  <si>
    <t>Počet zápisů ke studiu</t>
  </si>
  <si>
    <t>Pozn.: ** = Fakulta nebo jiná součást vysoké školy uskutečňující akreditovaný studijní program/obor</t>
  </si>
  <si>
    <t>Fakulta 2 (název)**</t>
  </si>
  <si>
    <t>CELKEM zaměstnanci</t>
  </si>
  <si>
    <t>Pozn.: *= Jedná se například o akreditované studijní programy uskutečňované společně s AV ČR či s jinými veřejnými výzkumnými institucemi se sídlem v ČR.</t>
  </si>
  <si>
    <t>Ostatní pracoviště celkem</t>
  </si>
  <si>
    <t>V ČR</t>
  </si>
  <si>
    <t>V zahraničí</t>
  </si>
  <si>
    <t>Pozn.: **= V položce "V zahraničí" se v případě Evropského patentu tento v tabulce vykazuje pouze jednou, bez ohledu na počet designovaných zemí.</t>
  </si>
  <si>
    <t>0,31–0,5</t>
  </si>
  <si>
    <t>0,51–0,7</t>
  </si>
  <si>
    <t>Fakulta celkem</t>
  </si>
  <si>
    <t>X</t>
  </si>
  <si>
    <t>VŠ CELKEM</t>
  </si>
  <si>
    <t>Počet studijních programů</t>
  </si>
  <si>
    <t>CELKEM za zemi</t>
  </si>
  <si>
    <t xml:space="preserve">     z toho ženy</t>
  </si>
  <si>
    <t>Počet projektů*</t>
  </si>
  <si>
    <t>Počet vyslaných studentů**</t>
  </si>
  <si>
    <t>Počet přijatých studentů***</t>
  </si>
  <si>
    <t>Počet vyslaných akademických a vědeckých pracovníků****</t>
  </si>
  <si>
    <t>Počet přijatých akademických a vědeckých pracovníků*****</t>
  </si>
  <si>
    <t xml:space="preserve">Doktorské studium </t>
  </si>
  <si>
    <t>Příklad:</t>
  </si>
  <si>
    <t>Partnerská vysoká škola/ instituce*</t>
  </si>
  <si>
    <t>Na dané VŠ*</t>
  </si>
  <si>
    <t>Průměrná výše stipendia**</t>
  </si>
  <si>
    <t xml:space="preserve">S počtem účastníků vyšším než 60 </t>
  </si>
  <si>
    <t>Počet osob podílejících se na výuce</t>
  </si>
  <si>
    <t>Počet osob podílejících se na vedení závěrečné práce</t>
  </si>
  <si>
    <t>Osoby mající pracovně právní vztah s vysokou školou nebo její součástí</t>
  </si>
  <si>
    <t>Osoby nemající pracovně právní vztah s vysokou školou nebo její součástí</t>
  </si>
  <si>
    <t xml:space="preserve">Pozn.: ****** = Uvedené částky představují celkové finanční zdroje projektů, včetně spolufinancování MŠMT. </t>
  </si>
  <si>
    <t>Dotace v tis. Kč******</t>
  </si>
  <si>
    <t>Počet vyslaných ostatních pracovníků***</t>
  </si>
  <si>
    <t>Počet přijatých ostatních pracovníků****</t>
  </si>
  <si>
    <t>Placené vzdělávací kurzy pro zaměstnance subjektů aplikační sféry***</t>
  </si>
  <si>
    <t>Základní metodické pokyny:</t>
  </si>
  <si>
    <t xml:space="preserve"> - V případě, že je tabulka členěna podle typu studia, tzn. včetně doktorského studia, vykazuje se nově doktorské studium dle formy studia (tzn. prezenční a kombinované, respektive distanční studium), jak je tomu u ostatních typů studií (Bc., Mgr., NMgr.).</t>
  </si>
  <si>
    <r>
      <t xml:space="preserve"> - Údaje v tabulkách jsou vykazovány k </t>
    </r>
    <r>
      <rPr>
        <b/>
        <sz val="11"/>
        <rFont val="Calibri"/>
        <family val="2"/>
        <charset val="238"/>
        <scheme val="minor"/>
      </rPr>
      <t>31. 12</t>
    </r>
    <r>
      <rPr>
        <b/>
        <sz val="11"/>
        <color theme="1"/>
        <rFont val="Calibri"/>
        <family val="2"/>
        <charset val="238"/>
        <scheme val="minor"/>
      </rPr>
      <t>.</t>
    </r>
    <r>
      <rPr>
        <sz val="11"/>
        <color theme="1"/>
        <rFont val="Calibri"/>
        <family val="2"/>
        <charset val="238"/>
        <scheme val="minor"/>
      </rPr>
      <t>, není-li uvedeno jinak.</t>
    </r>
  </si>
  <si>
    <t>Pozn.: **= Samoplátcem se rozumí osoba (student), která si své studium v cizojazyčném studijním hradí v plné výši sama a vysoká škola ji nevykazuje v počtech studentů rozhodných pro určení výše státního příspěvku na vzdělávací činnost.</t>
  </si>
  <si>
    <t>P = prezenční, K/D = kombinované/ distanční; vykazují se počty úspěšně absolvovaných studií (nikoliv fyzické osoby) v období 1. 1. – 31. 12.</t>
  </si>
  <si>
    <t>CELKEM akademičtí pracovníci</t>
  </si>
  <si>
    <t>z toho ženy</t>
  </si>
  <si>
    <t>Pozn.: **= Uvádí se počty docentů a profesorů, kteří kmenově spadají pod danou VŠ, ale byli jmenováni na jiné VŠ.</t>
  </si>
  <si>
    <t xml:space="preserve">Pozn.: * = Bez ohledu na zdroj prostředků, netýká se pouze prostředků z MŠMT. </t>
  </si>
  <si>
    <r>
      <rPr>
        <b/>
        <sz val="10"/>
        <rFont val="Calibri"/>
        <family val="2"/>
        <charset val="238"/>
        <scheme val="minor"/>
      </rPr>
      <t>Příklad:</t>
    </r>
    <r>
      <rPr>
        <sz val="10"/>
        <color theme="1"/>
        <rFont val="Calibri"/>
        <family val="2"/>
        <charset val="238"/>
        <scheme val="minor"/>
      </rPr>
      <t xml:space="preserve"> Vysokou školou bylo za vynikající studijní výsledky dle § 91 odst. 2 písm. a) vyplaceno studentům za rok  celkově 15 000 Kč. Toto stipendium pobírali celkem 3 studenti, přičemž dva ho získali jedenkrát a třetí student třikrát. Průměrná výše tohoto stipendia činila 5 000 Kč (= 15 000/3). </t>
    </r>
  </si>
  <si>
    <t>Pozn.: ** = Fakulta nebo jiná součást vysoké školy uskutečňující akreditovaný studijní program/obor.</t>
  </si>
  <si>
    <r>
      <rPr>
        <b/>
        <sz val="10"/>
        <color indexed="8"/>
        <rFont val="Calibri"/>
        <family val="2"/>
        <charset val="238"/>
      </rPr>
      <t xml:space="preserve">Konzultace a poradenství </t>
    </r>
    <r>
      <rPr>
        <sz val="10"/>
        <color indexed="8"/>
        <rFont val="Calibri"/>
        <family val="2"/>
        <charset val="238"/>
      </rPr>
      <t>je založeno na poskytnutí expertní rady, názoru či činnosti, jenž závisí na vysoké míře intelektuálních vstupních zdrojů od vysokoškolské instituce ke klientovi. Vysoká škola za úplatu a v souladu s tržními podmínkami poskytuje konzultační a poradenské služby subjektům aplikační sféry. Hlavním požadovaným výstupem konzultace není vytvoření nové znalosti (vědomosti), ale porozumění nebo pochopení určitého stavu.</t>
    </r>
  </si>
  <si>
    <r>
      <rPr>
        <b/>
        <sz val="10"/>
        <color indexed="8"/>
        <rFont val="Calibri"/>
        <family val="2"/>
        <charset val="238"/>
      </rPr>
      <t>Placené vzdělávací kurzy</t>
    </r>
    <r>
      <rPr>
        <sz val="10"/>
        <color indexed="8"/>
        <rFont val="Calibri"/>
        <family val="2"/>
        <charset val="238"/>
      </rPr>
      <t xml:space="preserve"> prohlubující kvalifikaci zaměstnanců subjektů aplikační sféry (např. podnikové vzdělávací kurzy). Subjektem aplikační sféry se zde rozumí právnická osoba, jejíž hlavní činností není výzkum a vývoj. Může se jednat o podnikatelský subjekt, orgán veřejné správy, neziskovou organizaci, apod. - vždy s podmínkou, že hlavní činnost není výzkumná. Výnosy budou zahrnuty z těch vzdělávacích kurzů, které jsou "na zakázku", tzn. po dohodě s danou organizací pro její zaměstnance. Nejedná se zde o vyčíslení nákladů účastníků vzdělávacích kurzů, kteří jsou zaměstnaní ve společnosti, která splňuje výše uvedenou definici. Naopak, jedná se o kurzy, jež vznikly po dohodě s vybranou společností, neboť tato chtěla školit své zaměstnance.</t>
    </r>
  </si>
  <si>
    <r>
      <rPr>
        <b/>
        <sz val="10"/>
        <color indexed="8"/>
        <rFont val="Calibri"/>
        <family val="2"/>
        <charset val="238"/>
      </rPr>
      <t>Smluvní výzkum</t>
    </r>
    <r>
      <rPr>
        <sz val="10"/>
        <color indexed="8"/>
        <rFont val="Calibri"/>
        <family val="2"/>
        <charset val="238"/>
      </rPr>
      <t xml:space="preserve"> je výzkum na zakázku, který vychází ze spolupráce (interakce) specificky plnící především výzkumné potřeby subjektů aplikační sféry a vysokoškolská instituce je pro subjekt aplikační sféry realizuje dle jeho požadavků a potřeb. Za tento výzkum jsou jí tímto subjektem poskytovány finanční prostředky. Typicky zahrnuje rozsáhlejší projekty, originální výzkum a psaný report. Obvykle bývá výzkum na zakázku zadán jednou konkrétní externí organizací (pro její potřebu). Není rozhodující, zda finanční prostředky, které subjekt aplikační sféry na takový smluvní výzkum vynaložil, pochází z veřejných či soukromých zdrojů. Za smluvní výzkum nelze považovat případ, kdy je vysoká škola příjemcem účelové podpory na aplikovaný výzkum.</t>
    </r>
  </si>
  <si>
    <r>
      <rPr>
        <b/>
        <sz val="10"/>
        <color indexed="8"/>
        <rFont val="Calibri"/>
        <family val="2"/>
        <charset val="238"/>
      </rPr>
      <t>Licenční smlouva</t>
    </r>
    <r>
      <rPr>
        <sz val="10"/>
        <color indexed="8"/>
        <rFont val="Calibri"/>
        <family val="2"/>
        <charset val="238"/>
      </rPr>
      <t xml:space="preserve"> je</t>
    </r>
    <r>
      <rPr>
        <sz val="10"/>
        <color indexed="8"/>
        <rFont val="Calibri"/>
        <family val="2"/>
        <charset val="238"/>
      </rPr>
      <t xml:space="preserve"> definována jako poskytnutí práva ve sjednaném rozsahu a na sjednaném území na nabytí či poskytnutí licence na některou z ochran duševního a průmyslového vlastnictví. Licenční smlouvy se uzavírají k patentovaným vynálezům, resp. zapsaným užitným vzorům, průmyslovým vzorům, topografii polovodičových výrobků, novým odrůdám rostlin a plemenům zvířat či k ochranným známkám písemnou smlouvou. Poskytovatel opravňuje nabyvatele ve sjednaném rozsahu a na sjednaném území k výkonu práv z duševního a průmyslového vlastnictví a nabyvatel se zavazuje k poskytování určité úplaty (licenční poplatky) nebo jiné majetkové hodnoty. Nabyvateli přitom nehrozí obvinění z narušení duševního vlastnictví či autorského práva ze strany poskytovatele.</t>
    </r>
  </si>
  <si>
    <t>Počet nových spin-off/start-up podniků*</t>
  </si>
  <si>
    <t>Patentové přihlášky podané</t>
  </si>
  <si>
    <t>Udělené patenty**</t>
  </si>
  <si>
    <t>Zapsané užitné vzory</t>
  </si>
  <si>
    <t xml:space="preserve">Hodnota CELKEM není součet ani průměr předešlých hodnot (např. pro P a K/D v určitém typu studia). Pro každé pole v tabulce je třeba provést samostatný výpočet. </t>
  </si>
  <si>
    <t xml:space="preserve"> - Pokud jsou v tabulce poptávána studia, zahrnuti jsou občané ČR + cizinci; zapsaní v akreditovaném studijním programu; včetně samoplátců, se studenty vyjetými na krátkodobém studijním pobytu, bez studentů přijetých na krátkodobý studijní pobyt, bez účastníků kurzů CŽV (§ 60 zákona o vysokých školách) a bez účastníků mezinárodně uznávaných kurzů (§ 60a).</t>
  </si>
  <si>
    <t>Pozn.: * = Fakulta nebo jiná součást vysoké školy uskutečňující akreditovaný studijní program</t>
  </si>
  <si>
    <t>Pozn.: *** = Fakulta nebo jiná součást vysoké školy uskutečňující akreditovaný studijní program</t>
  </si>
  <si>
    <t>Pozn.: * = Fakulta nebo jiná součást vysoké školy uskutečňující akreditovaný studijní program.</t>
  </si>
  <si>
    <t>Pozn.: * = Vědeckým pracovníkem se v tomto případě rozumí osoba, která není akademickým pracovníkem dle § 70 zákona č. 111/1998 Sb., o vysokých školách.</t>
  </si>
  <si>
    <t>Z toho kmenoví zaměstnanci dané VŠ</t>
  </si>
  <si>
    <t xml:space="preserve">Pozn.: ** =  Podíl celkové sumy vyplacené na daný typ stipendia za rok a celkového počtu fyzických osob, kterým bylo dané stipendium za rok alespoň jednou vyplaceno. Pokud bylo stipendium jedné osobě vyplaceno vícekrát, je osoba započtena pouze jednou, ale do výpočtu vstoupí součet částek této osobě vyplacených. </t>
  </si>
  <si>
    <t>od 16 do 100 hod</t>
  </si>
  <si>
    <t>více než 100 hod</t>
  </si>
  <si>
    <t>Pozn.: * = Odborníci z aplikační sféry podílející se alespoň z jedné třetiny časového rozvrhu na výuce alespoň jednoho kurzu nebo jsou vedoucími závěrečné práce studenta. Pokud daný pracovník je kmenovým zaměstnancem dané VŠ/fakulty, měl by mít minimálně stejně velký úvazek i mimo VŠ/fakultu.</t>
  </si>
  <si>
    <t>Počty odborníků z aplikační sféry podílejících se na výuce v akreditovaných studijních programech. Odděleně se vykazují počty odborníků z aplikační sféry věnujících se studentům v rámci výuky na VŠ (např. lektoři v rámci kontaktní výuky na seminářích, přednáškách), počty odborníků z aplikační sféry participujících na vedení závěrečné práce a počty odborníků z aplikační sféry, věnujících se studentům na odborných praxích. Tito odborníci se dále člení na ty, kteří mají s vysokou školou (nebo její součástí) pracovně právní vztah či nikoliv (včetně DPČ a DPP).</t>
  </si>
  <si>
    <t>Pozn.: *** = Jedná se o osoby mající přímou zodpovědnost za výkon odborné praxe studenta.</t>
  </si>
  <si>
    <r>
      <t xml:space="preserve">Pozn.: *** = Povinnou praxí se rozumí taková, která je součástí akreditace daného studijního oboru, přičemž se může jednat o součást některého z předmětů či o samostatný předmět. </t>
    </r>
    <r>
      <rPr>
        <sz val="10"/>
        <rFont val="Calibri"/>
        <family val="2"/>
        <charset val="238"/>
        <scheme val="minor"/>
      </rPr>
      <t>Jedná se o odborné profesní praxe.</t>
    </r>
  </si>
  <si>
    <t>Afghánská islámská republika</t>
  </si>
  <si>
    <t>Provincie Alandy</t>
  </si>
  <si>
    <t>Albánská republika</t>
  </si>
  <si>
    <t>Alžírská demokratická a lidová republika</t>
  </si>
  <si>
    <t>Území Americká Samoa</t>
  </si>
  <si>
    <t>Andorrské knížectví</t>
  </si>
  <si>
    <t>Angolská republika</t>
  </si>
  <si>
    <t>Anguilla</t>
  </si>
  <si>
    <t>Antarktida</t>
  </si>
  <si>
    <t>Antigua a Barbuda</t>
  </si>
  <si>
    <t>Argentinská republika</t>
  </si>
  <si>
    <t>Arménská republika</t>
  </si>
  <si>
    <t>Aruba</t>
  </si>
  <si>
    <t>Australské společenství</t>
  </si>
  <si>
    <t>Ázerbájdžánská republika</t>
  </si>
  <si>
    <t>Bahamské společenství</t>
  </si>
  <si>
    <t>Království Bahrajn</t>
  </si>
  <si>
    <t>Bangladéšská lidová republika</t>
  </si>
  <si>
    <t>Barbados</t>
  </si>
  <si>
    <t>Belgické království</t>
  </si>
  <si>
    <t>Belize</t>
  </si>
  <si>
    <t>Běloruská republika</t>
  </si>
  <si>
    <t>Beninská republika</t>
  </si>
  <si>
    <t>Bermudy</t>
  </si>
  <si>
    <t>Bhútánské království</t>
  </si>
  <si>
    <t>Mnohonárodní stát Bolívie</t>
  </si>
  <si>
    <t>Bonaire, Svatý Eustach a Saba</t>
  </si>
  <si>
    <t>Bosna a Hercegovina</t>
  </si>
  <si>
    <t>Botswanská republika</t>
  </si>
  <si>
    <t>Bouvetův ostrov</t>
  </si>
  <si>
    <t>Brazilská federativní republika</t>
  </si>
  <si>
    <t>Britské území v Indickém oceánu</t>
  </si>
  <si>
    <t>Britské Panenské ostrovy</t>
  </si>
  <si>
    <t>Stát Brunej Darussalam</t>
  </si>
  <si>
    <t>Bulharská republika</t>
  </si>
  <si>
    <t>Burkina Faso</t>
  </si>
  <si>
    <t>Burundská republika</t>
  </si>
  <si>
    <t>Cookovy ostrovy</t>
  </si>
  <si>
    <t>Čadská republika</t>
  </si>
  <si>
    <t>Černá Hora</t>
  </si>
  <si>
    <t>Čínská lidová republika</t>
  </si>
  <si>
    <t>Dánské království</t>
  </si>
  <si>
    <t>Dominické společenství</t>
  </si>
  <si>
    <t>Dominikánská republika</t>
  </si>
  <si>
    <t>Džibutská republika</t>
  </si>
  <si>
    <t>Egyptská arabská republika</t>
  </si>
  <si>
    <t>Ekvádorská republika</t>
  </si>
  <si>
    <t>Stát Eritrea</t>
  </si>
  <si>
    <t>Estonská republika</t>
  </si>
  <si>
    <t>Etiopská federativní demokratická republika</t>
  </si>
  <si>
    <t>Faerské ostrovy</t>
  </si>
  <si>
    <t>Fidžijská republika</t>
  </si>
  <si>
    <t>Filipínská republika</t>
  </si>
  <si>
    <t>Finská republika</t>
  </si>
  <si>
    <t>Francouzská republika</t>
  </si>
  <si>
    <t>Francouzská Polynésie</t>
  </si>
  <si>
    <t>Gabonská republika</t>
  </si>
  <si>
    <t>Gambijská republika</t>
  </si>
  <si>
    <t>Ghanská republika</t>
  </si>
  <si>
    <t>Gibraltar</t>
  </si>
  <si>
    <t>Grónsko</t>
  </si>
  <si>
    <t>Gruzie</t>
  </si>
  <si>
    <t>Region Guadeloupe</t>
  </si>
  <si>
    <t>Teritorium Guam</t>
  </si>
  <si>
    <t>Guatemalská republika</t>
  </si>
  <si>
    <t>Bailiwick Guernsey</t>
  </si>
  <si>
    <t>Guinejská republika</t>
  </si>
  <si>
    <t>Republika Guinea-Bissau</t>
  </si>
  <si>
    <t>Guyanská kooperativní republika</t>
  </si>
  <si>
    <t>Republika Haiti</t>
  </si>
  <si>
    <t>Heardův ostrov a MacDonaldovy ostrovy</t>
  </si>
  <si>
    <t>Honduraská republika</t>
  </si>
  <si>
    <t>Zvláštní administrativní oblast Čínské lidové republiky Hongkong</t>
  </si>
  <si>
    <t>Chilská republika</t>
  </si>
  <si>
    <t>Chorvatská republika</t>
  </si>
  <si>
    <t>Indická republika</t>
  </si>
  <si>
    <t>Indonéská republika</t>
  </si>
  <si>
    <t>Irácká republika</t>
  </si>
  <si>
    <t>Íránská islámská republika</t>
  </si>
  <si>
    <t>Irsko</t>
  </si>
  <si>
    <t>Islandská republika</t>
  </si>
  <si>
    <t>Italská republika</t>
  </si>
  <si>
    <t>Stát Izrael</t>
  </si>
  <si>
    <t>Jamajka</t>
  </si>
  <si>
    <t>Japonsko</t>
  </si>
  <si>
    <t>Jemenská republika</t>
  </si>
  <si>
    <t>Bailiwick Jersey</t>
  </si>
  <si>
    <t>Jihoafrická republika</t>
  </si>
  <si>
    <t>Jižní Georgie a Jižní Sandwichovy ostrovy</t>
  </si>
  <si>
    <t>Jihosúdánská republika</t>
  </si>
  <si>
    <t>Jordánské hášimovské království</t>
  </si>
  <si>
    <t>Kajmanské ostrovy</t>
  </si>
  <si>
    <t>Kambodžské království</t>
  </si>
  <si>
    <t>Kamerunská republika</t>
  </si>
  <si>
    <t>Kanada</t>
  </si>
  <si>
    <t>Kapverdská republika</t>
  </si>
  <si>
    <t>Stát Katar</t>
  </si>
  <si>
    <t>Republika Kazachstán</t>
  </si>
  <si>
    <t>Keňská republika</t>
  </si>
  <si>
    <t>Republika Kiribati</t>
  </si>
  <si>
    <t>Území Kokosové (Keelingovy) ostrovy</t>
  </si>
  <si>
    <t>Kolumbijská republika</t>
  </si>
  <si>
    <t>Komorský svaz</t>
  </si>
  <si>
    <t>Konžská republika</t>
  </si>
  <si>
    <t>Korejská lidově demokratická republika</t>
  </si>
  <si>
    <t>Korejská republika</t>
  </si>
  <si>
    <t>Kosovská republika</t>
  </si>
  <si>
    <t>Kostarická republika</t>
  </si>
  <si>
    <t>Kubánská republika</t>
  </si>
  <si>
    <t>Kuvajtský stát</t>
  </si>
  <si>
    <t>Kyperská republika</t>
  </si>
  <si>
    <t>Kyrgyzská republika</t>
  </si>
  <si>
    <t>Laoská lidově demokratická republika</t>
  </si>
  <si>
    <t>Lesothské království</t>
  </si>
  <si>
    <t>Libanonská republika</t>
  </si>
  <si>
    <t>Liberijská republika</t>
  </si>
  <si>
    <t>Libyjský stát</t>
  </si>
  <si>
    <t>Lichtenštejnské knížectví</t>
  </si>
  <si>
    <t>Litevská republika</t>
  </si>
  <si>
    <t>Lotyšská republika</t>
  </si>
  <si>
    <t>Lucemburské velkovévodství</t>
  </si>
  <si>
    <t>Zvláštní administrativní oblast Čínské lidové republiky Macao</t>
  </si>
  <si>
    <t>Madagaskarská republika</t>
  </si>
  <si>
    <t>Maďarsko</t>
  </si>
  <si>
    <t>Malajsie</t>
  </si>
  <si>
    <t>Malawiská republika</t>
  </si>
  <si>
    <t>Maledivská republika</t>
  </si>
  <si>
    <t>Republika Mali</t>
  </si>
  <si>
    <t>Maltská republika</t>
  </si>
  <si>
    <t>Ostrov Man</t>
  </si>
  <si>
    <t>Marocké království</t>
  </si>
  <si>
    <t>Republika Marshallovy ostrovy</t>
  </si>
  <si>
    <t>Mauricijská republika</t>
  </si>
  <si>
    <t>Mauritánská islámská republika</t>
  </si>
  <si>
    <t>Menší odlehlé ostrovy USA</t>
  </si>
  <si>
    <t>Spojené státy mexické</t>
  </si>
  <si>
    <t>Federativní státy Mikronésie</t>
  </si>
  <si>
    <t>Moldavská republika</t>
  </si>
  <si>
    <t>Monacké knížectví</t>
  </si>
  <si>
    <t>Mongolsko</t>
  </si>
  <si>
    <t>Montserrat</t>
  </si>
  <si>
    <t>Mosambická republika</t>
  </si>
  <si>
    <t>Republika Myanmarský svaz</t>
  </si>
  <si>
    <t>Namibijská republika</t>
  </si>
  <si>
    <t>Republika Nauru</t>
  </si>
  <si>
    <t>Spolková republika Německo</t>
  </si>
  <si>
    <t>Nepálská federativní demokratická republika</t>
  </si>
  <si>
    <t>Nigerská republika</t>
  </si>
  <si>
    <t>Nigerijská federativní republika</t>
  </si>
  <si>
    <t>Nikaragujská republika</t>
  </si>
  <si>
    <t>Niue</t>
  </si>
  <si>
    <t>Území Norfolk</t>
  </si>
  <si>
    <t>Norské království</t>
  </si>
  <si>
    <t>Nová Kaledonie</t>
  </si>
  <si>
    <t>Nový Zéland</t>
  </si>
  <si>
    <t>Sultanát Omán</t>
  </si>
  <si>
    <t>Pákistánská islámská republika</t>
  </si>
  <si>
    <t>Republika Palau</t>
  </si>
  <si>
    <t>Palestinská autonomní území</t>
  </si>
  <si>
    <t>Panamská republika</t>
  </si>
  <si>
    <t>Nezávislý stát Papua Nová Guinea</t>
  </si>
  <si>
    <t>Paraguayská republika</t>
  </si>
  <si>
    <t>Peruánská republika</t>
  </si>
  <si>
    <t>Pitcairnovy ostrovy</t>
  </si>
  <si>
    <t>Republika Pobřeží slonoviny</t>
  </si>
  <si>
    <t>Polská republika</t>
  </si>
  <si>
    <t>Portorické společenství</t>
  </si>
  <si>
    <t>Portugalská republika</t>
  </si>
  <si>
    <t>Rakouská republika</t>
  </si>
  <si>
    <t>Region Réunion</t>
  </si>
  <si>
    <t>Republika Rovníková Guinea</t>
  </si>
  <si>
    <t>Rumunsko</t>
  </si>
  <si>
    <t>Ruská federace</t>
  </si>
  <si>
    <t>Rwandská republika</t>
  </si>
  <si>
    <t>Řecká republika</t>
  </si>
  <si>
    <t>Územní společenství Saint Pierre a Miquelon</t>
  </si>
  <si>
    <t>Salvadorská republika</t>
  </si>
  <si>
    <t>Nezávislý stát Samoa</t>
  </si>
  <si>
    <t>Republika San Marino</t>
  </si>
  <si>
    <t>Království Saúdská Arábie</t>
  </si>
  <si>
    <t>Senegalská republika</t>
  </si>
  <si>
    <t>Společenství Severní Mariany</t>
  </si>
  <si>
    <t>Seychelská republika</t>
  </si>
  <si>
    <t>Republika Sierra Leone</t>
  </si>
  <si>
    <t>Singapurská republika</t>
  </si>
  <si>
    <t>Slovenská republika</t>
  </si>
  <si>
    <t>Slovinská republika</t>
  </si>
  <si>
    <t>Somálská federativní republika</t>
  </si>
  <si>
    <t>Stát Spojené arabské emiráty</t>
  </si>
  <si>
    <t>Spojené státy americké</t>
  </si>
  <si>
    <t>Srbská republika</t>
  </si>
  <si>
    <t>Středoafrická republika</t>
  </si>
  <si>
    <t>Súdánská republika</t>
  </si>
  <si>
    <t>Surinamská republika</t>
  </si>
  <si>
    <t>Svatá Helena, Ascension a Tristan da Cunha</t>
  </si>
  <si>
    <t>Svatá Lucie</t>
  </si>
  <si>
    <t>Společenství Svatý Bartoloměj</t>
  </si>
  <si>
    <t>Federace Svatý Kryštof a Nevis</t>
  </si>
  <si>
    <t>Společenství Svatý Martin</t>
  </si>
  <si>
    <t>Svatý Martin (NL)</t>
  </si>
  <si>
    <t>Demokratická republika Svatý Tomáš a Princův ostrov</t>
  </si>
  <si>
    <t>Svatý Vincenc a Grenadiny</t>
  </si>
  <si>
    <t>Svazijské království</t>
  </si>
  <si>
    <t>Syrská arabská republika</t>
  </si>
  <si>
    <t>Šalomounovy ostrovy</t>
  </si>
  <si>
    <t>Španělské království</t>
  </si>
  <si>
    <t>Špicberky a Jan Mayen</t>
  </si>
  <si>
    <t>Šrílanská demokratická socialistická republika</t>
  </si>
  <si>
    <t>Švédské království</t>
  </si>
  <si>
    <t>Švýcarská konfederace</t>
  </si>
  <si>
    <t>Republika Tádžikistán</t>
  </si>
  <si>
    <t>Tanzanská sjednocená republika</t>
  </si>
  <si>
    <t>Thajské království</t>
  </si>
  <si>
    <t>Tožská republika</t>
  </si>
  <si>
    <t>Tokelau</t>
  </si>
  <si>
    <t>Království Tonga</t>
  </si>
  <si>
    <t>Republika Trinidad a Tobago</t>
  </si>
  <si>
    <t>Tuniská republika</t>
  </si>
  <si>
    <t>Turecká republika</t>
  </si>
  <si>
    <t>Turkmenistán</t>
  </si>
  <si>
    <t>Ostrovy Turks a Caicos</t>
  </si>
  <si>
    <t>Tuvalu</t>
  </si>
  <si>
    <t>Ugandská republika</t>
  </si>
  <si>
    <t>Ukrajina</t>
  </si>
  <si>
    <t>Uruguayská východní republika</t>
  </si>
  <si>
    <t>Republika Uzbekistán</t>
  </si>
  <si>
    <t>Území Vánoční ostrov</t>
  </si>
  <si>
    <t>Republika Vanuatu</t>
  </si>
  <si>
    <t>Vatikánský městský stát</t>
  </si>
  <si>
    <t>Spojené království Velké Británie a Severního Irska</t>
  </si>
  <si>
    <t>Bolívarovská republika Venezuela</t>
  </si>
  <si>
    <t>Vietnamská socialistická republika</t>
  </si>
  <si>
    <t>Demokratická republika Východní Timor</t>
  </si>
  <si>
    <t>Teritorium Wallisovy ostrovy a Futuna</t>
  </si>
  <si>
    <t>Zambijská republika</t>
  </si>
  <si>
    <t>Saharská arabská demokratická republika</t>
  </si>
  <si>
    <t>Zimbabwská republika</t>
  </si>
  <si>
    <r>
      <rPr>
        <b/>
        <sz val="12"/>
        <color indexed="9"/>
        <rFont val="Calibri"/>
        <family val="2"/>
        <charset val="238"/>
      </rPr>
      <t xml:space="preserve">Tab. 2.2: </t>
    </r>
    <r>
      <rPr>
        <b/>
        <sz val="14"/>
        <color indexed="9"/>
        <rFont val="Calibri"/>
        <family val="2"/>
        <charset val="238"/>
      </rPr>
      <t>Studijní programy v cizím jazyce (počty)</t>
    </r>
  </si>
  <si>
    <r>
      <rPr>
        <b/>
        <sz val="12"/>
        <color indexed="9"/>
        <rFont val="Calibri"/>
        <family val="2"/>
        <charset val="238"/>
      </rPr>
      <t>Tab. 2.1:</t>
    </r>
    <r>
      <rPr>
        <b/>
        <sz val="14"/>
        <color indexed="9"/>
        <rFont val="Calibri"/>
        <family val="2"/>
        <charset val="238"/>
      </rPr>
      <t xml:space="preserve"> Akreditované studijní programy (počty)</t>
    </r>
  </si>
  <si>
    <r>
      <rPr>
        <b/>
        <sz val="12"/>
        <color theme="0"/>
        <rFont val="Calibri"/>
        <family val="2"/>
        <charset val="238"/>
      </rPr>
      <t xml:space="preserve">Tab. 2.3: </t>
    </r>
    <r>
      <rPr>
        <b/>
        <sz val="14"/>
        <color theme="0"/>
        <rFont val="Calibri"/>
        <family val="2"/>
        <charset val="238"/>
      </rPr>
      <t>Joint/Double/Multiple Degree studijní programy realizované se zahraniční VŠ</t>
    </r>
  </si>
  <si>
    <r>
      <rPr>
        <b/>
        <sz val="12"/>
        <color theme="0"/>
        <rFont val="Calibri"/>
        <family val="2"/>
        <charset val="238"/>
      </rPr>
      <t xml:space="preserve">Tab. 3.1: </t>
    </r>
    <r>
      <rPr>
        <b/>
        <sz val="14"/>
        <color theme="0"/>
        <rFont val="Calibri"/>
        <family val="2"/>
        <charset val="238"/>
      </rPr>
      <t>Studenti v akreditovaných studijních programech (počty studií)</t>
    </r>
  </si>
  <si>
    <t>Tab. 3.3: Studijní neúspěšnost* 1. ročníku** studia (v %)</t>
  </si>
  <si>
    <r>
      <rPr>
        <b/>
        <sz val="12"/>
        <color theme="0"/>
        <rFont val="Calibri"/>
        <family val="2"/>
        <charset val="238"/>
      </rPr>
      <t xml:space="preserve">Tab. 4.1: </t>
    </r>
    <r>
      <rPr>
        <b/>
        <sz val="14"/>
        <color theme="0"/>
        <rFont val="Calibri"/>
        <family val="2"/>
        <charset val="238"/>
      </rPr>
      <t>Absolventi akreditovaných studijních programů (počty absolvovaných studií)</t>
    </r>
  </si>
  <si>
    <r>
      <rPr>
        <b/>
        <sz val="12"/>
        <color indexed="9"/>
        <rFont val="Calibri"/>
        <family val="2"/>
        <charset val="238"/>
      </rPr>
      <t xml:space="preserve">Tab. 5.1: </t>
    </r>
    <r>
      <rPr>
        <b/>
        <sz val="14"/>
        <color indexed="9"/>
        <rFont val="Calibri"/>
        <family val="2"/>
        <charset val="238"/>
      </rPr>
      <t>Zájem o studium na vysoké škole</t>
    </r>
  </si>
  <si>
    <r>
      <rPr>
        <b/>
        <sz val="12"/>
        <color indexed="9"/>
        <rFont val="Calibri"/>
        <family val="2"/>
        <charset val="238"/>
      </rPr>
      <t xml:space="preserve">Tab. 3.4: </t>
    </r>
    <r>
      <rPr>
        <b/>
        <sz val="14"/>
        <color indexed="9"/>
        <rFont val="Calibri"/>
        <family val="2"/>
        <charset val="238"/>
      </rPr>
      <t xml:space="preserve">Stipendia* studentům podle účelu stipendia 
</t>
    </r>
    <r>
      <rPr>
        <b/>
        <sz val="14"/>
        <color theme="0"/>
        <rFont val="Calibri"/>
        <family val="2"/>
        <charset val="238"/>
      </rPr>
      <t>(počty fyzických osob</t>
    </r>
    <r>
      <rPr>
        <b/>
        <sz val="14"/>
        <color indexed="9"/>
        <rFont val="Calibri"/>
        <family val="2"/>
        <charset val="238"/>
      </rPr>
      <t>)</t>
    </r>
  </si>
  <si>
    <t xml:space="preserve">Tab. 3.4: Stipendia studentům podle účelu stipendia (počty fyzických osob) </t>
  </si>
  <si>
    <t>Počet CELKEM</t>
  </si>
  <si>
    <t>Příjmy CELKEM</t>
  </si>
  <si>
    <t>Licenční smlouvy nově uzavřené</t>
  </si>
  <si>
    <t>Licenční smlouvy platné k 31. 12.</t>
  </si>
  <si>
    <t>Smluvní výzkum***, konzultace a poradentství***</t>
  </si>
  <si>
    <t>Souhrnné informace k tab. 8.4</t>
  </si>
  <si>
    <t>Celkový počet</t>
  </si>
  <si>
    <t>Celkové příjmy</t>
  </si>
  <si>
    <t>Průměrný příjem na 1 zakázku</t>
  </si>
  <si>
    <t>Nově uzavřené licenční smlouvy, smluvní výzkum, konzultace, poradentství a placené vzdělávací kurzy pro zaměstnance subjektů aplikační sféry</t>
  </si>
  <si>
    <t>Souhrnné informace k tab. 2.5</t>
  </si>
  <si>
    <t>Souhrnné informace k tab. 2.4</t>
  </si>
  <si>
    <t>Souhrnné informace k tab. 2.3</t>
  </si>
  <si>
    <t>Pozn.:  ****** = Absolventskou stáží se rozumí praktická stáž v zahraničním podniku nebo organizaci v délce 2-12 měsíců, která je započatá po úspěšném absolvování studia a ukončená do jednoho roku od absolvování studia. Absolventská stáž je realizována na základě trojstranné dohody mezi studentem, vysílající vysokoškolskou institucí a přijímající organizací, institucí, podnikem.</t>
  </si>
  <si>
    <r>
      <rPr>
        <b/>
        <sz val="12"/>
        <color indexed="9"/>
        <rFont val="Calibri"/>
        <family val="2"/>
        <charset val="238"/>
      </rPr>
      <t xml:space="preserve">Tab. 7.1: </t>
    </r>
    <r>
      <rPr>
        <b/>
        <sz val="14"/>
        <color indexed="9"/>
        <rFont val="Calibri"/>
        <family val="2"/>
        <charset val="238"/>
      </rPr>
      <t>Zapojení vysoké školy do programů mezinárodní spolupráce (bez ohledu na zdroj financování)</t>
    </r>
  </si>
  <si>
    <t>Tab. 3.2: Studenti - samoplátci (počty studií)</t>
  </si>
  <si>
    <t>Tab. 3.3: Studijní neúspěšnost 1. ročníku studia (v %)</t>
  </si>
  <si>
    <t xml:space="preserve">Tab. 4.1: Absolventi akreditovaných studijních programů (počty absolvovaných studií) </t>
  </si>
  <si>
    <t xml:space="preserve">Tab. 5.1: Zájem o studium na vysoké škole </t>
  </si>
  <si>
    <t xml:space="preserve">Tab. 12.1: Ubytování, stravování </t>
  </si>
  <si>
    <t xml:space="preserve">Tab. 12.2: Vysokoškolské knihovny </t>
  </si>
  <si>
    <t>Tab. 7.1: Zapojení vysoké školy do programů mezinárodní spolupráce (bez ohledu na zdroj financování)</t>
  </si>
  <si>
    <t>Tab. 7.2: Mobilita studentů, akademických a ostatních pracovníků podle zemí (bez ohledu na zdroj financování) (vysoká škola bez dalšího zásahu pouze vyplní tabulku příslušnými hodnotami)</t>
  </si>
  <si>
    <t>Tab. 8.1:  Konference (spolu)pořádané vysokou školou (počty)</t>
  </si>
  <si>
    <t>Tab. 8.2: Odborníci z aplikační sféry podílející se na výuce a na praxi v akreditovaných studijních programech (počty)</t>
  </si>
  <si>
    <t>Tab. 8.4: Transfer znalostí a výsledků výzkumu do praxe</t>
  </si>
  <si>
    <t>Pozn.: *= Zahrnuty jsou veškeré habilitace a jmenování, které proběhly v daném kalendářním roce na dané VŠ, bez ohledu na to, zda nově jmenovaní docenti a profesoři kmenově spadali pod tuto VŠ.</t>
  </si>
  <si>
    <t>Věkový průměr nově jmenovaných***</t>
  </si>
  <si>
    <t>Pozn.: **** = Fakulta nebo jiná součást vysoké školy uskutečňující akreditovaný studijní program</t>
  </si>
  <si>
    <t xml:space="preserve">Pozn.: *** = Věkový průměr se vypočítá z celkového počtu nově jmenovaných na dané VŠ (fakultě nebo celkového počtu). </t>
  </si>
  <si>
    <t>Počty akreditovaných studijních oborů, které mají ve své obsahové náplni povinné absolvování odborné praxe po dobu celkově (tedy v součtu) alespoň 1 měsíce (1 měsíc = 160 pracovních hodin) za celé studium. Vykazují se počty studijních oborů k 31. 12. a celkový počet studií v těchto oborech k 31. 12.</t>
  </si>
  <si>
    <r>
      <rPr>
        <b/>
        <sz val="12"/>
        <color theme="0"/>
        <rFont val="Calibri"/>
        <family val="2"/>
        <charset val="238"/>
      </rPr>
      <t xml:space="preserve">Tab. 6.4: </t>
    </r>
    <r>
      <rPr>
        <b/>
        <sz val="14"/>
        <color theme="0"/>
        <rFont val="Calibri"/>
        <family val="2"/>
        <charset val="238"/>
      </rPr>
      <t>Vedoucí pracovníci (fyzické osoby)</t>
    </r>
  </si>
  <si>
    <t>Rektor/Děkan</t>
  </si>
  <si>
    <t>Prorektor/Proděkan</t>
  </si>
  <si>
    <t>Akademický senát</t>
  </si>
  <si>
    <t>Vědecká/umělecká/akademická rada</t>
  </si>
  <si>
    <t>Správní rada</t>
  </si>
  <si>
    <t>Česká republika</t>
  </si>
  <si>
    <t>Počet aktivních studií v těchto programech</t>
  </si>
  <si>
    <t>Vykazuje se přírůstek knihovního fondu v daném roce a knihovní fond celkem, dle ročního výkazu Asociace knihoven vysokých škol za daný kalendářní rok. Při vykazování je nutné dodržovat platnou metodiku stanovenou AKVŠ. Přírůstek knihovního fondu za rok a knihovní fond celkem v členění na fyzické jednotky a na e-knihy v trvalém nákupu. Počet odebíraných titulů periodik v členění dle dostupnosti (fyzicky, elektronicky, případně v obou formách). Do počtu titulů v obou formách se uvádějí pouze tituly, kde jsou obě formy placené zvlášť (tzn. v případě, že je předplácena tištěná forma a elektronická je jako bonus zdarma, uvádí se pouze tištěná forma atd.).</t>
  </si>
  <si>
    <t>Pozn.: * = Studijní neúspěšností se rozumí podíl počtu studií započatých v kalendářním roce n a součtu neúspěšných studií této kohorty v kalendářních letech n a n+1. Viz Metodika.</t>
  </si>
  <si>
    <t xml:space="preserve">Pozn.: ** = Jedná se o všechny studenty, kteří se zapsali ke studiu na dané vysoké škole v kalendářním roce n, ať jde o poprvé zapsané na vysokou školu či nikoliv. </t>
  </si>
  <si>
    <t>0,71–1</t>
  </si>
  <si>
    <r>
      <rPr>
        <b/>
        <sz val="12"/>
        <color theme="0"/>
        <rFont val="Calibri"/>
        <family val="2"/>
        <charset val="238"/>
      </rPr>
      <t xml:space="preserve">Tab. 6.3: </t>
    </r>
    <r>
      <rPr>
        <b/>
        <sz val="14"/>
        <color theme="0"/>
        <rFont val="Calibri"/>
        <family val="2"/>
        <charset val="238"/>
      </rPr>
      <t>Počty akademických a vědeckých pracovníků podle rozsahu pracovních úvazků a nejvyšší dosažené kvalifikace
(počty fyzických osob dle rozsahu úvazků)</t>
    </r>
  </si>
  <si>
    <t>Tab. 6.4: Vedoucí pracovníci (fyzické osoby)</t>
  </si>
  <si>
    <t xml:space="preserve">Tab. 6.6: Nově jmenovaní docenti a profesoři (počty) </t>
  </si>
  <si>
    <r>
      <rPr>
        <b/>
        <sz val="12"/>
        <color theme="0"/>
        <rFont val="Calibri"/>
        <family val="2"/>
        <charset val="238"/>
      </rPr>
      <t xml:space="preserve">Tab. 6.6: </t>
    </r>
    <r>
      <rPr>
        <b/>
        <sz val="14"/>
        <color theme="0"/>
        <rFont val="Calibri"/>
        <family val="2"/>
        <charset val="238"/>
      </rPr>
      <t>Nově jmenovaní docenti a profesoři (počty)</t>
    </r>
  </si>
  <si>
    <t>Mezinárodní konference**</t>
  </si>
  <si>
    <t>Pozn.: ** = Mezinárodní konference je taková konference, které se účastní alespoň jeden zahraniční řečník a jejíž všechny příspěvky jsou lokalizované do alespoň jednoho z následujících jazyků - angličtina, francouzština, němčina, nebo do jazyka vlastního oborovému zaměření dané konference, např. pro filologické obory.</t>
  </si>
  <si>
    <t>CELKEM**</t>
  </si>
  <si>
    <t xml:space="preserve">Pozn.: ** = Celkové hodnoty za fakultu (poslední pole ve vrchním řádku u každé fakulty) i za vysokou školu (všechna prázdná pole za vysokou školu ve struktuře VZ) nejsou součtem či průměrem za předcházející údaje v řádcích či sloupcích. Hodnoty do těchto buněk je potřeba vypočítat zvlášť. </t>
  </si>
  <si>
    <t>Žádáme vysoké školy, aby tabulková příloha výroční zprávy o činnosti byla odevzdávaná v elektronické podobě MS Excel. Zároveň vysoké školy žádáme, aby neměnily strukturu a formátování tabulkové přílohy (vyjma případů uvedených níže). Pokud se příslušná tabulka vysoké školy netýká, ponechte ji, prosím, prázdnou (nevyplňujte –, x, nulu apod.). V některých případech však hodnota nula může být relevantní; tam, kde vysoká škola dosahuje nulových hodnot, uvádějte v MS Excelu nulu.</t>
  </si>
  <si>
    <t xml:space="preserve"> - Žádáme ty vysoké školy, které ne nedělí na fakulty, aby z jednotlivých tabulek (tam, kde je to relevantní) odstanily řádky týkající se fakult a vyplnily pouze údaje za celou vysokou školu (při zachování smyslu tabulky/ vykazovaných hodnot)</t>
  </si>
  <si>
    <t>Tab. 6.3: Počty akademických a vědeckých pracovníků podle rozsahu pracovních úvazků a nejvyšší dosažené kvalifikace (počty fyzických osob dle rozsahu úvazků)</t>
  </si>
  <si>
    <t xml:space="preserve"> - Žádáme vysoké školy, aby nahradily v celém dokumentu výraz "Vysoká škola (název)" názvem své vysoké školy. </t>
  </si>
  <si>
    <t>Kmenoví zaměstnanci VŠ jmenovaní na jiné VŠ**</t>
  </si>
  <si>
    <t>CELKEM*</t>
  </si>
  <si>
    <t>CELKEM***</t>
  </si>
  <si>
    <t xml:space="preserve">Pozn.: *** = Jelikož jsou vykazovány fyzické osoby, které mohou být příjemcem více stipendií počty studentů celkem nejsou součtem předcházejících sloupců, ale odráží stav reálného počtu studentů. </t>
  </si>
  <si>
    <t>Pozn.: ** = podle zákona o vysokých školách, § 25. čl. 2.</t>
  </si>
  <si>
    <t>Počty aktivních studií</t>
  </si>
  <si>
    <t xml:space="preserve">                    Rakousko</t>
  </si>
  <si>
    <t xml:space="preserve">                    Slovensko</t>
  </si>
  <si>
    <t xml:space="preserve">                   ostatní státy EU</t>
  </si>
  <si>
    <t xml:space="preserve">       v tom:  Německo</t>
  </si>
  <si>
    <t xml:space="preserve">                    Polsko</t>
  </si>
  <si>
    <t xml:space="preserve">                   ostatní státy mimo EU</t>
  </si>
  <si>
    <t>Počet uchazečů (fyzické osoby)</t>
  </si>
  <si>
    <r>
      <rPr>
        <b/>
        <sz val="12"/>
        <color indexed="9"/>
        <rFont val="Calibri"/>
        <family val="2"/>
        <charset val="238"/>
      </rPr>
      <t xml:space="preserve">Tab. 8.3: </t>
    </r>
    <r>
      <rPr>
        <b/>
        <sz val="14"/>
        <color indexed="9"/>
        <rFont val="Calibri"/>
        <family val="2"/>
        <charset val="238"/>
      </rPr>
      <t>Studijní</t>
    </r>
    <r>
      <rPr>
        <b/>
        <sz val="14"/>
        <rFont val="Calibri"/>
        <family val="2"/>
        <charset val="238"/>
      </rPr>
      <t xml:space="preserve"> </t>
    </r>
    <r>
      <rPr>
        <b/>
        <sz val="14"/>
        <color theme="0"/>
        <rFont val="Calibri"/>
        <family val="2"/>
        <charset val="238"/>
      </rPr>
      <t>obory/programy****,</t>
    </r>
    <r>
      <rPr>
        <b/>
        <sz val="14"/>
        <color indexed="9"/>
        <rFont val="Calibri"/>
        <family val="2"/>
        <charset val="238"/>
      </rPr>
      <t xml:space="preserve"> které mají ve své obsahové náplni povinné absolvování odborné praxe*** po dobu alespoň 1 měsíce</t>
    </r>
    <r>
      <rPr>
        <b/>
        <sz val="14"/>
        <color theme="0"/>
        <rFont val="Calibri"/>
        <family val="2"/>
        <charset val="238"/>
      </rPr>
      <t>*</t>
    </r>
    <r>
      <rPr>
        <b/>
        <sz val="14"/>
        <color indexed="9"/>
        <rFont val="Calibri"/>
        <family val="2"/>
        <charset val="238"/>
      </rPr>
      <t xml:space="preserve"> (počty)</t>
    </r>
  </si>
  <si>
    <t>Počty studijních oborů/programů****</t>
  </si>
  <si>
    <t>Pozn.: **** = VŠ uvede údaj vztahující se k nejnižší akreditované jednotce - promírně studijní obor, pokud studijní program se nedělí na studijní obory, tak údaj za studijní program</t>
  </si>
  <si>
    <t>Tab. 8.3: Studijní obory/programy, které mají ve své obsahové náplni povinné absolvování odborné praxe po dobu alespoň 1 měsíce (počty)</t>
  </si>
  <si>
    <t>Tab. 6.1: Akademičtí a vědečtí pracovníci a ostatní zaměstnanci celkem (průměrné přepočtené počty)</t>
  </si>
  <si>
    <r>
      <t xml:space="preserve">Studijní programy tzv. joint/double/multiple degree. Vykazuje se přehled o akreditovaných studijních programech seřazených dle typu programu (bakalářské, magisterské, navazující magisterské, doktorské). Uveďte počet aktivních studií k 31. 12. (vztahujících se ke studentům vaší vysoké školy) v jednotlivých studijních programech. Joint/double/multiple degree studijní programy jsou založeny na spolupráci mezi dvěma nebo více institucemi na společně akreditovaném studijním programu vedoucímu k udělení společného titulu, nebo více titulů. 
Vysoká škola vyplní i doplňující tabulku Souhrnné informace k tab. 2.3.
</t>
    </r>
    <r>
      <rPr>
        <b/>
        <sz val="11"/>
        <rFont val="Calibri"/>
        <family val="2"/>
        <charset val="238"/>
        <scheme val="minor"/>
      </rPr>
      <t>Údaje vykazované do tabulek 2.3 a 2.4 jsou exkluzivní - jeden studijní program nemůže být zařazen do obou tabulek zároveň.</t>
    </r>
  </si>
  <si>
    <r>
      <t xml:space="preserve">Stipendia studentům dle počtu studentů, kteří je obdrželi či pravidelně pobírali v daném roce (dle účelu stipendia). </t>
    </r>
    <r>
      <rPr>
        <b/>
        <sz val="11"/>
        <rFont val="Calibri"/>
        <family val="2"/>
        <charset val="238"/>
        <scheme val="minor"/>
      </rPr>
      <t xml:space="preserve">Vykazují se počty fyzických osob (stipendistů), kterým byly vyplaceny jednotlivé druhy stipendií, nikoliv počty udělených stipendií </t>
    </r>
    <r>
      <rPr>
        <sz val="11"/>
        <rFont val="Calibri"/>
        <family val="2"/>
        <charset val="238"/>
        <scheme val="minor"/>
      </rPr>
      <t xml:space="preserve"> (př.: Dostane-li daná osoba v daném kalendářním roce mimořádné stipendium více než jedenkrát za rok, uvede se do počtu studentů pouze jedenkrát). Dále se vykazuje průměrná výše jednoho vyplaceného stipendia (dle poznámky a příkladu uvedeného pod tabulkou). </t>
    </r>
  </si>
  <si>
    <r>
      <t xml:space="preserve">Počty docentů a profesorů jmenovaných v daném roce s uvedením jejich průměrného věku. Vykazují se fyzické osoby. </t>
    </r>
    <r>
      <rPr>
        <b/>
        <sz val="11"/>
        <rFont val="Calibri"/>
        <family val="2"/>
        <charset val="238"/>
        <scheme val="minor"/>
      </rPr>
      <t>Zahrnuty jsou habilitace a profesorská řízení, které proběhly v daném kalendářním roce na dané VŠ (tzn. veškeré osoby, které byly jmenovány na dané VŠ, bez ohledu na to, zda kmenově spadají pod tuto VŠ)</t>
    </r>
    <r>
      <rPr>
        <sz val="11"/>
        <rFont val="Calibri"/>
        <family val="2"/>
        <charset val="238"/>
        <scheme val="minor"/>
      </rPr>
      <t xml:space="preserve"> a dále z toho počet na dané VŠ nově jmenovaných docentů a profesorů, kteří současně kmenově spadají pod tuto VŠ. Dále se uvádějí počty docentů a profesorů kměnově spadající pod danou VŠ, kteří byli jmenováni na jiné VŠ. 
Kmenovým zaměstnancem se pro účely této tabulky rozumí takový, který splní alespoň jednu z následujících podmínek:
 - rozsah jejo úvazku je na dané VŠ nejvyšší z jeho dalších případných úvazků na jiných VŠ;
 - rozsah jeho úvazku na dané VŠ je roven alespoň 0,8. </t>
    </r>
  </si>
  <si>
    <t xml:space="preserve"> - Žádáme vysoké školy, aby byl při rozšiřování tabulek  (doplňováním dalších fakult) zachovány přednastavené vzorce (jejich smysl), jsou-li v příslušné tabulce obsažené (týká se zejména součtů za fakulty). </t>
  </si>
  <si>
    <t xml:space="preserve">Podíl [%] a počet absolventů doktorského studia, u nichž délka zahraničního pobytu dosáhla alespoň 1 měsíc (tj. 30 dní) </t>
  </si>
  <si>
    <t>Podíl [%] a počet absolventů, kteří během svého studia vyjeli na zahraniční pobyt v délce alespoň 14 dní</t>
  </si>
  <si>
    <t>podíl</t>
  </si>
  <si>
    <t>počet</t>
  </si>
  <si>
    <r>
      <rPr>
        <b/>
        <sz val="12"/>
        <color theme="0"/>
        <rFont val="Calibri"/>
        <family val="2"/>
        <charset val="238"/>
        <scheme val="minor"/>
      </rPr>
      <t>Tab. 2.4</t>
    </r>
    <r>
      <rPr>
        <b/>
        <sz val="14"/>
        <color theme="0"/>
        <rFont val="Calibri"/>
        <family val="2"/>
        <charset val="238"/>
        <scheme val="minor"/>
      </rPr>
      <t xml:space="preserve">: </t>
    </r>
    <r>
      <rPr>
        <b/>
        <sz val="14"/>
        <color theme="0"/>
        <rFont val="Calibri"/>
        <family val="2"/>
        <charset val="238"/>
      </rPr>
      <t>Akreditované studijní programy uskutečňované společně s jinou vysokou školou nebo s veřejnou výzkumnou institucí* se sídlem v ČR</t>
    </r>
  </si>
  <si>
    <r>
      <rPr>
        <b/>
        <sz val="12"/>
        <color theme="0"/>
        <rFont val="Calibri"/>
        <family val="2"/>
        <charset val="238"/>
        <scheme val="minor"/>
      </rPr>
      <t>Tab. 2.5</t>
    </r>
    <r>
      <rPr>
        <b/>
        <sz val="14"/>
        <color theme="0"/>
        <rFont val="Calibri"/>
        <family val="2"/>
        <charset val="238"/>
        <scheme val="minor"/>
      </rPr>
      <t xml:space="preserve">: </t>
    </r>
    <r>
      <rPr>
        <b/>
        <sz val="14"/>
        <color indexed="9"/>
        <rFont val="Calibri"/>
        <family val="2"/>
        <charset val="238"/>
      </rPr>
      <t>Akreditované studijní programy uskutečňované společně s vyšší odbornou školou</t>
    </r>
  </si>
  <si>
    <r>
      <rPr>
        <b/>
        <sz val="12"/>
        <color theme="0"/>
        <rFont val="Calibri"/>
        <family val="2"/>
        <charset val="238"/>
      </rPr>
      <t>Tab. 3.2</t>
    </r>
    <r>
      <rPr>
        <b/>
        <sz val="14"/>
        <color theme="0"/>
        <rFont val="Calibri"/>
        <family val="2"/>
        <charset val="238"/>
      </rPr>
      <t>: Studenti - samoplátci** (počty studií)</t>
    </r>
  </si>
  <si>
    <r>
      <t xml:space="preserve">Tab. 7.3: </t>
    </r>
    <r>
      <rPr>
        <b/>
        <sz val="14"/>
        <color indexed="9"/>
        <rFont val="Calibri"/>
        <family val="2"/>
        <charset val="238"/>
      </rPr>
      <t>Mobilita absolventů** (počty a podíly absolvovaných studií)</t>
    </r>
  </si>
  <si>
    <r>
      <rPr>
        <b/>
        <sz val="12"/>
        <color theme="0"/>
        <rFont val="Calibri"/>
        <family val="2"/>
        <charset val="238"/>
      </rPr>
      <t>Tab. 8.4</t>
    </r>
    <r>
      <rPr>
        <b/>
        <sz val="14"/>
        <color theme="0"/>
        <rFont val="Calibri"/>
        <family val="2"/>
        <charset val="238"/>
      </rPr>
      <t xml:space="preserve">: Transfer znalostí a výsledků výzkumu do praxe </t>
    </r>
  </si>
  <si>
    <t>Tab. 6.5: Akademičtí a vědečtí pracovníci s cizím státním občanstvím (průměrné přepočtené počty)</t>
  </si>
  <si>
    <t>Tab. 6.1: Akademičtí a vědečtí pracovníci a ostatní zaměstnanci celkem (průměrné přepočtené počty*)</t>
  </si>
  <si>
    <t>Ostatní zaměstnanci*****</t>
  </si>
  <si>
    <t>Postdoktorandi ("postdok")***</t>
  </si>
  <si>
    <t>Ostatní vědečtí, výzkumní a vývojoví pracovníci****</t>
  </si>
  <si>
    <t xml:space="preserve">Pozn.: * = Průměrným přepočteným počtem se rozumí podíl celkového počtu skutečně odpracovaných hodin za sledované období od 1. 1. do 31. 12. (všemi pracovníky ve sledované kategorii; vč. DPČ, mimo DPP) a celkového ročního fondu pracovní doby připadajícího na jednoho zaměstnance pracujícího na plnou pracovní dobu. </t>
  </si>
  <si>
    <t>Pozn.: ** = Vědeckým pracovníkem se v tomto případě rozumí vědecký pracovník, který není akademickým pracovníkem dle § 70 zákona č. 111/1998 Sb., o vysokých školách.</t>
  </si>
  <si>
    <t>Pozn.: *** = Pracovník/pracovnice dané výzkumné instituce nebo vysoké školy do  pěti let po obhájení akademického titulu Ph.D., nebo jeho ekvivalentu. Pracuje jako součást vědeckého týmu dané instituce obvykle pod vedením zkušených vědeckých pracovníků na konkrétním úkolu a publikuje své výsledky samostatně i v rámci tvůrčího týmu. Má s výzkumnou institucí uzavřen pracovní poměr na dobu určitou (v trvání 1-3 let) na jedno, maximálně tři  období po sobě. Jeho/její mzda podléhá pravidlům mzdového systému dané instituce, přičemž vedle toho může získat odměny v rámci výzkumných grantových projektů.</t>
  </si>
  <si>
    <t xml:space="preserve">Pozn.: **** = Kategorie „Ostatní vědečtí, výzkumní a vývojoví pracovníci“ zahrnuje technické a odborné pracovníky, kteří se přímo nepodílejí na výzkumu, ale jsou pro výzkumnou činnost nepostradatelní (např. obsluha research facility). </t>
  </si>
  <si>
    <t>Pozn.: ***** = Ostatními zaměstnanci se rozumí všichni další pracovníci, kteří se přímo nepodílejí na vzdělávání a výzkumu. Jedná se tedy zejména o administrativní, technické a jiné zaměstnance.</t>
  </si>
  <si>
    <t>Pozn.: ****** = Fakulta nebo jiná součást vysoké školy uskutečňující akreditovaný studijní program.</t>
  </si>
  <si>
    <t>Tab. 6.5: Akademičtí a vědečtí pracovníci s cizím státním občanstvím (průměrné přepočtené počty******)</t>
  </si>
  <si>
    <t>ženy z celkového počtu (bez ohledu na státní občanství)</t>
  </si>
  <si>
    <t xml:space="preserve">Pozn.: * = Uvede se celkový počet zaměstnanců/pracovníků bez ohledu na výši úvazku, ale pouze v pracovním poměru, bez zahrnutí osob pracujících na DPP a DPČ. Nezahrnuje jiné typy smluvních vztahů dle občanského zákoníku, které mají charakter nákupu služeb. </t>
  </si>
  <si>
    <r>
      <t xml:space="preserve">Zapojení vysoké školy do programů mezinárodní spolupráce v rámci tvůrči činnosti (podle tabulky). Pokud se v rámci položky výše celkové dotace v tis. Kč jedná o přepočet z jiné zahraniční měny, přepočte VŠ částku dle běžného/převládajícího/průměrného kurzu pro danou měnu v daném roce. Uvedené částky představující celkové finanční zdroje projektů, včetně spolufinancování MŠMT, tedy </t>
    </r>
    <r>
      <rPr>
        <b/>
        <sz val="11"/>
        <rFont val="Calibri"/>
        <family val="2"/>
        <charset val="238"/>
        <scheme val="minor"/>
      </rPr>
      <t>celkové (případně doposud vyčerpané) částky projektu, nikoliv částky vyčerpané pouze v daném roce</t>
    </r>
    <r>
      <rPr>
        <sz val="11"/>
        <rFont val="Calibri"/>
        <family val="2"/>
        <charset val="238"/>
        <scheme val="minor"/>
      </rPr>
      <t xml:space="preserve">. Vykazují se počty projektů probíhajících v daném roce, počty výjezdů (u studentů a akademických pracovníků, kteří absolvovali zahraniční pobyt) a počty příjezdů (u studentů a akademických pracovníků, kteří přijeli na danou VŠ) uskutečněné v daném kalendářním roce. Jsou uváděny všechny programy bez ohledu na zdroj financování. </t>
    </r>
  </si>
  <si>
    <t>Tab. 7.3: Mobilita absolventů (počty a podíly absolvovaných studií)</t>
  </si>
  <si>
    <t xml:space="preserve">Pozn.: ****** = Průměrným přepočteným počtem se rozumí podíl celkového počtu skutečně odpracovaných hodin za sledované období od 1. 1. do 31. 12. všemi pracovníky (ve sledované kategorii; vč. DPČ, mimo DPP) a celkového ročního fondu pracovní doby připadajícího na jednoho zaměstnance pracujícího na plnou pracovní dobu. </t>
  </si>
  <si>
    <r>
      <t>Vykazují se fyzické osoby a rozsah jejich úvazku. Počty akademických a vědeckých pracovníků podle rozsahu pracovních úvazků a nejvyšší dosažené kvalifikace (dle kvalifikace pouze u akademických pracovníků, viz tabulka). Nejen za fakulty, ale i za ostatní pracoviště dané VŠ celkem. Vykazují se fyzické osoby k 31. 12. (</t>
    </r>
    <r>
      <rPr>
        <b/>
        <sz val="11"/>
        <rFont val="Calibri"/>
        <family val="2"/>
        <charset val="238"/>
        <scheme val="minor"/>
      </rPr>
      <t>pouze osoby v pracovním poměru, tedy bez zahrnutí osob pracujících na DPP a DPČ</t>
    </r>
    <r>
      <rPr>
        <sz val="11"/>
        <rFont val="Calibri"/>
        <family val="2"/>
        <charset val="238"/>
        <scheme val="minor"/>
      </rPr>
      <t xml:space="preserve">), nikoliv úvazky. V případě, že má daný pracovník více úvazků (na fakultě/vysoké škole), tak rozhodný je ten pracovní poměr, který je větší. Každá fyzická osoba je tak v rámci fakulty i vysoké školy započtena pouze jednou (hodnota jejího nejvyššího úvazku). 
</t>
    </r>
  </si>
  <si>
    <t>Pozn.: *** = Pracovník/pracovnice dané výzkumné instituce nebo vysoké školy do pěti let po obhájení akademického titulu Ph.D., nebo jeho ekvivalentu. Pracuje jako součást vědeckého týmu dané instituce obvykle pod vedením zkušených vědeckých pracovníků na konkrétním úkolu a publikuje své výsledky samostatně i v rámci tvůrčího týmu. Má s výzkumnou institucí uzavřen pracovní poměr na dobu určitou (v trvání 1-3 let) na jedno, maximálně tři  období po sobě. Jeho/její mzda podléhá pravidlům mzdového systému dané instituce, přičemž vedle toho může získat odměny v rámci výzkumných grantových projektů.</t>
  </si>
  <si>
    <t>Pozn.: ** = Fakulta nebo jiná součást vysoké školy uskutečňující akreditovaný studijní program.</t>
  </si>
  <si>
    <t>Departement Mayotte</t>
  </si>
  <si>
    <t>Konžská demokratická republika</t>
  </si>
  <si>
    <t>Falklandy (Malvíny)</t>
  </si>
  <si>
    <t>Francouzská Guyana</t>
  </si>
  <si>
    <t>Francouzská jižní a antarktická území</t>
  </si>
  <si>
    <t>Grenada</t>
  </si>
  <si>
    <t>Martinik</t>
  </si>
  <si>
    <t>Republika Severní Makedonie</t>
  </si>
  <si>
    <t>Pozn.: * = pouze fakulty a součásti pod ně spadající (dle výše uvedené charakteristiky)</t>
  </si>
  <si>
    <t>kód</t>
  </si>
  <si>
    <t>Široce vymezené obory ISCED-F</t>
  </si>
  <si>
    <t>02</t>
  </si>
  <si>
    <t>Umění a humanitní vědy</t>
  </si>
  <si>
    <t>Mimořádní profesoři</t>
  </si>
  <si>
    <t>Kvestor/ Tajemník**</t>
  </si>
  <si>
    <t>Vedoucí pracovníci CELKEM *****</t>
  </si>
  <si>
    <t>Široce vymezený obory ISCED-F</t>
  </si>
  <si>
    <t>Široce vymezený obor ISCED-F</t>
  </si>
  <si>
    <t>Akreditované studijní programy (počty v jednotlivých široce vymezených oborech klasifikace ISCED-F podle typu studia a formy studia) podle fakult, případně jiných součástí uskutečňujících akreditovaný studijní program nebo jeho část. Do sloupce celkem se zahrnují počty studijních programů (pouze programů, nikoliv studijních oborů) za každý typ a formu studia zvlášť (tzn. jedná se o celkovou sumu studijních programů Bc. prezenční + Bc. komb./distanční + Mgr. prezenční + Mgr. komb./distanční atd.).</t>
  </si>
  <si>
    <t>Akreditované studijní programy (pouze programy, nikoliv studijní obory) v cizím jazyce (počty v jednotlivých široce vymezených oborech klasifikace ISCED-F podle typu studia a formy studia) podle fakult, případně jiných součástí uskutečňujících akreditovaný studijní program nebo jeho část. Programem v cizím jazyce se rozumí takový program, který má v cizím jazyce akreditovaný alespoň jeden ze svých oborů.</t>
  </si>
  <si>
    <r>
      <t xml:space="preserve">Akreditované studijní programy uskutečňované společně s jinou vysokou školou či s veřejnou výzkumnou institucí (např. AV ČR) se sídlem v ČR (název studijního programu,vč. široce vymezeného oboru klasifikace ISCED-F, a označení spolupracující instituce). Vykazuje se přehled o akreditovaných studijních programech seřazených dle typu programu (bakalářské, magisterské, navazující magisterské, doktorské.) Uveďte počet aktivních studií k 31. 12. v jednotlivých studijních programech.
Údaje vykazuje pouze VŠ, která má studijní program akreditovaný. Nevykazují se studijní programy realizované společně s pobočkami zahraničních vysokých škol působících na území ČR.
Vysoká škola vyplní i doplňující tabulku Souhrnné informace k tab. 2.4.
</t>
    </r>
    <r>
      <rPr>
        <b/>
        <sz val="11"/>
        <rFont val="Calibri"/>
        <family val="2"/>
        <charset val="238"/>
        <scheme val="minor"/>
      </rPr>
      <t xml:space="preserve">Údaje vykazované do tabulek 2.3 a 2.4 jsou exkluzivní - jeden studijní program nemůže být zařazen do obou tabulek zároveň.  </t>
    </r>
  </si>
  <si>
    <t>Akreditované studijní programy uskutečňované společně s vyšší odbornou školou (název studijního programu, vč. široce vymezeného oboru klasifikace ISCED-F, a označení spolupracující instituce). Vykazuje se přehled o akreditovaných studijních programech seřazených dle typu programu (bakalářské, magisterské, navazující magisterské, doktorské). Uveďte počet aktivních studií k 31. 12. v jednotlivých studijních programech.
Vysoká škola vyplní i doplňující tabulku Souhrnné informace k tab. 2.5.</t>
  </si>
  <si>
    <t xml:space="preserve">Počet účastníků kurzů celoživotního vzdělávání (CŽV) na vysoké škole v dělení dle délky trvání kurzu (v hodinách), jejich zaměření a široce vymezeného oboru klasifikace ISCED-F. </t>
  </si>
  <si>
    <t xml:space="preserve">Studenti v akreditovaných studijních programech (počty v jednotlivých široce vymezených oborech klasifikace ISCED-F podle typu studia a formy studia, včetně rozlišení formy doktorského studia). Uveďte počty zahraničních studentů (bez studentů přijetých na krátkodobý studijní pobyt) a počty žen v rámci daného typu studia a formy studia na jednotlivých fakultách. Vykazují se počty studií, nikoliv fyzické osoby. Zahrnuta jsou aktivní studia k 31. 12. </t>
  </si>
  <si>
    <t xml:space="preserve">Studenti – samoplátci (počty v jednotlivých široce vymezených oborech klasifikace ISCED-F podle typu studia a formy studia, nově včetně rozlišení formy doktorského studia) podle fakult, případně jiných součástí uskutečňujících akreditovaný studijní program nebo jeho část. O samoplátce se jedná v případě, kdy je studium plně hrazeno studentem(kou) z vlastních prostředků v případě studia v cizím jazyce (§ 58, odst. 4). Vysoká škola je nevykazuje v počtech studentů rozhodných pro určení výše státního příspěvku na vzdělávací činnost. Vykazují se počty studií, nikoliv fyzické osoby (jedna fyzická osoba může mít více studií). Zahrnuta jsou aktivní studia k 31. 12. </t>
  </si>
  <si>
    <t>Absolventi akreditovaných studijních programů, podle fakult, případně jiných součástí uskutečňujících akreditovaný studijní program nebo jeho část (počty v jednotlivých široce vymezených oborech klasifikace ISCED-F podle typu studia a formy studia). Vykazují se počty absolvovaných studií, nikoliv fyzické osoby. Zahrnuti jsou občané ČR + cizinci; studium v akreditovaném studijním programu ukončené úspěšným vykonáním státní zkoušky (§ 55); včetně samoplátců, včetně absolvovaných studií studentů vyjetých na krátkodobém studijním pobytu, bez absolvovaných krátkodobých studijních pobytů zahraničními studenty, bez CŽV a mezinárodně uznávaných kurzů. Zahrnuta jsou studia úspěšně absolvovaná v období 1. 1. – 31. 12.</t>
  </si>
  <si>
    <r>
      <t>Věková struktura akademických a vědeckých pracovníků s uvedením počtu žen (v dané struktuře). Vykazují se počty fyzických osob k 31. 12. (</t>
    </r>
    <r>
      <rPr>
        <b/>
        <sz val="11"/>
        <rFont val="Calibri"/>
        <family val="2"/>
        <charset val="238"/>
        <scheme val="minor"/>
      </rPr>
      <t>pouze osoby v pracovním poměru, tedy bez zahrnutí osob pracujících na DPP a DPČ</t>
    </r>
    <r>
      <rPr>
        <sz val="11"/>
        <rFont val="Calibri"/>
        <family val="2"/>
        <charset val="238"/>
        <scheme val="minor"/>
      </rPr>
      <t>). Do celkového počtu zahrnout zaměstnance v daných kategoriích za VŠ celkem (tzn. za jednotlivé fakulty + ostatní pracoviště celkem). 
Údaje z této tabulky budou zároveň použity pro účely Hodnocení vysokých škol podle Metodiky 17+ v Modulech M3, M4 a M5.</t>
    </r>
  </si>
  <si>
    <t>Vědečtí a odborní pracovníci**</t>
  </si>
  <si>
    <t>Tab. 6.2: Věková struktura akademických, vědeckých a ostatních pracovníků (počty fyzických osob*)</t>
  </si>
  <si>
    <t>Vedoucí pracovník katedry/institutu/výzkumného pracoviště****</t>
  </si>
  <si>
    <r>
      <rPr>
        <b/>
        <sz val="12"/>
        <color indexed="9"/>
        <rFont val="Calibri"/>
        <family val="2"/>
        <charset val="238"/>
      </rPr>
      <t xml:space="preserve">Tab. 8.2: </t>
    </r>
    <r>
      <rPr>
        <b/>
        <sz val="14"/>
        <color indexed="9"/>
        <rFont val="Calibri"/>
        <family val="2"/>
        <charset val="238"/>
      </rPr>
      <t>Odborníci z aplikační sféry* podílející se na výuce a na praxi v akreditovaných studijních programech (počty)</t>
    </r>
  </si>
  <si>
    <t>Počet osob podílejících se na zajištění praxí***</t>
  </si>
  <si>
    <t>Tab. 6.2: Věková struktura akademických, vědeckých a ostatních pracovníků (počty fyzických osob)</t>
  </si>
  <si>
    <t xml:space="preserve">Pozn.: *** = pracoviště pro vzdělávací a výzkumnou, vývojovou a inovační, uměleckou nebo další tvůrčí činnost nebo pro poskytování informačních služeb nebo převod technologií dle § 22 odst. c) zákona č. 111/1998 Sb. </t>
  </si>
  <si>
    <t xml:space="preserve">Pozn.: **** = vyjmenovaná a obdobná pracoviště pro vzdělávací a výzkumnou, vývojovou a inovační, uměleckou nebo další tvůrčí činnost nebo pro poskytování informačních služeb nebo převod technologií dle § 22 odst. c) zákona č. 111/1998 Sb., spadající pod součást vysoké školy. </t>
  </si>
  <si>
    <r>
      <t xml:space="preserve">Do tabulky se zaznamenávají pouze součásti vysoké školy a pracoviště pro vzdělávací a výzkumnou, vývojovou a inovační, uměleckou nebo další tvůrčí činnost nebo pro poskytování informačních služeb nebo převod technologií. </t>
    </r>
    <r>
      <rPr>
        <b/>
        <u/>
        <sz val="10"/>
        <rFont val="Calibri"/>
        <family val="2"/>
        <charset val="238"/>
        <scheme val="minor"/>
      </rPr>
      <t>Neuvádí se údaje</t>
    </r>
    <r>
      <rPr>
        <b/>
        <sz val="10"/>
        <rFont val="Calibri"/>
        <family val="2"/>
        <charset val="238"/>
        <scheme val="minor"/>
      </rPr>
      <t xml:space="preserve"> za administrativní, účelová zařízení pro kulturní a sportovní činnost, pro ubytování a stravování nebo k zajišťování provozu školy. </t>
    </r>
  </si>
  <si>
    <t>Akademický profil</t>
  </si>
  <si>
    <t>Profesní profil</t>
  </si>
  <si>
    <t>Země Curaçao</t>
  </si>
  <si>
    <r>
      <t xml:space="preserve">Vědečtí </t>
    </r>
    <r>
      <rPr>
        <b/>
        <sz val="10"/>
        <rFont val="Calibri"/>
        <family val="2"/>
        <charset val="238"/>
        <scheme val="minor"/>
      </rPr>
      <t>pracovníci nespadající do ostatních kategorií</t>
    </r>
  </si>
  <si>
    <r>
      <t xml:space="preserve">Vědečtí </t>
    </r>
    <r>
      <rPr>
        <b/>
        <sz val="10"/>
        <color theme="1"/>
        <rFont val="Calibri"/>
        <family val="2"/>
        <charset val="238"/>
        <scheme val="minor"/>
      </rPr>
      <t>pracovníci*</t>
    </r>
  </si>
  <si>
    <r>
      <t xml:space="preserve">Vědečtí </t>
    </r>
    <r>
      <rPr>
        <b/>
        <sz val="10"/>
        <color theme="1"/>
        <rFont val="Calibri"/>
        <family val="2"/>
        <charset val="238"/>
        <scheme val="minor"/>
      </rPr>
      <t>pracovníci nespadající do ostatních kategorií</t>
    </r>
  </si>
  <si>
    <t>Absolventské stáže (z celkem)******</t>
  </si>
  <si>
    <t>Fyzické***</t>
  </si>
  <si>
    <t>Virtuální***</t>
  </si>
  <si>
    <t>Pozn.: * = Jedná se o v daném roce probíhající projekty.</t>
  </si>
  <si>
    <t xml:space="preserve">Pozn.: *** = Konference spadá do kategorie, pokud se jí v dané formě zúčastnilo více než 50 % účastníků (i odhadem). Kategorie jsou výlučné. </t>
  </si>
  <si>
    <r>
      <t xml:space="preserve">Pozn.: ***** = údaj celkem nemusí odrážet reálný stav fyzických osob (jedna osoba může v rámci VŠ či fakulty zastávat více pozic), jedná se o </t>
    </r>
    <r>
      <rPr>
        <b/>
        <sz val="10"/>
        <rFont val="Calibri"/>
        <family val="2"/>
        <charset val="238"/>
        <scheme val="minor"/>
      </rPr>
      <t>prostý součet buňek</t>
    </r>
    <r>
      <rPr>
        <sz val="10"/>
        <rFont val="Calibri"/>
        <family val="2"/>
        <charset val="238"/>
        <scheme val="minor"/>
      </rPr>
      <t xml:space="preserve">. </t>
    </r>
  </si>
  <si>
    <r>
      <t>Virtuálně</t>
    </r>
    <r>
      <rPr>
        <b/>
        <vertAlign val="superscript"/>
        <sz val="10"/>
        <rFont val="Calibri"/>
        <family val="2"/>
        <charset val="238"/>
        <scheme val="minor"/>
      </rPr>
      <t>1</t>
    </r>
    <r>
      <rPr>
        <b/>
        <sz val="10"/>
        <rFont val="Calibri"/>
        <family val="2"/>
        <charset val="238"/>
        <scheme val="minor"/>
      </rPr>
      <t xml:space="preserve"> (z celkem)</t>
    </r>
  </si>
  <si>
    <r>
      <t xml:space="preserve">Pozn.: </t>
    </r>
    <r>
      <rPr>
        <vertAlign val="superscript"/>
        <sz val="10"/>
        <rFont val="Calibri"/>
        <family val="2"/>
        <charset val="238"/>
        <scheme val="minor"/>
      </rPr>
      <t>1</t>
    </r>
    <r>
      <rPr>
        <sz val="10"/>
        <rFont val="Calibri"/>
        <family val="2"/>
        <charset val="238"/>
        <scheme val="minor"/>
      </rPr>
      <t xml:space="preserve"> = Pokud se virtuální mobilita na VŠ nerealizovala, uveďte nulu. Pokud se realizovala, ale nejsou dostupné údaje, uveďte kvalifikovaný odhad a buňku/buňky/sloupec okomentujte (např. kvalifikovaný odhad). Pokud není možné uvést kvalifikovaný odhad, nechte buňku prázdnou a a buňku/buňky/sloupec okomentujte (např. n/a). </t>
    </r>
  </si>
  <si>
    <r>
      <rPr>
        <b/>
        <sz val="12"/>
        <color theme="0"/>
        <rFont val="Calibri"/>
        <family val="2"/>
        <charset val="238"/>
      </rPr>
      <t xml:space="preserve">Tab. 8.1: </t>
    </r>
    <r>
      <rPr>
        <b/>
        <sz val="14"/>
        <color theme="0"/>
        <rFont val="Calibri"/>
        <family val="2"/>
        <charset val="238"/>
      </rPr>
      <t xml:space="preserve"> Konference (spolu)pořádané vysokou školou (počty)</t>
    </r>
  </si>
  <si>
    <t>Ředitel ústavu, vysokoškolského zemědělského nebo lesního statku a ostatních pracovišť</t>
  </si>
  <si>
    <t xml:space="preserve">Vedoucí pracovníci s uvedením počtu žen (dle orgánů/součásti vysoké školy). Vykazují se počty fyzických osob k 31. 12. Uvádí se počty fyzických osob na úrovni vysoké školy (vše, co nespadá pod součásti, např. rektor, správní rada) a na úrovni jednotlivých součástí (např. děkan, vedoucí katedry; spadá sem i vysokoškolský ústav a statek). V případě akademického senátu, vědecké, umělecké, akademické a správní rady se vykazují údaje za jejich členy (bez ohledu na jejich pracovně-právní vztah k VŠ). Do posledního sloupce před celkovým součtem se uvádí počet vedoucích pracovníků uvedených organizačních jednotek (katedra, institut, výzkumné pracoviště) či obdobných útvarů (podobné významem, funkcí, úrovní v organizační struktuře apod.) dle definice uvedené pod tabulkou. Celkový součet za VŠ je prostým součtem předchzích údajů, nejedná se tak o počet fyzických osob. </t>
  </si>
  <si>
    <r>
      <t xml:space="preserve">Mobilita studentů (celková a z toho virtuální, viz poznámka pod tabulkou), akademických a ostatních pracovníků podle zemí (podle tabulky). Vykazují se počty výjezdů (u studentů, akademických a ostatních pracovníků, kteří absolvovali zahraniční pobyt) a počty příjezdů (u studentů, akademických a ostatních pracovníků, kteří přijeli na danou VŠ) uskutečněné v daném kalendářním roce. V případech výjezdů i příjezdů studentů se vykazují pobyty, jejichž celková délka trvání (tedy nikoliv pouze v průběhu daného kalendářního roku) byla delší než 2 týdny (14 dní) - </t>
    </r>
    <r>
      <rPr>
        <b/>
        <sz val="11"/>
        <rFont val="Calibri"/>
        <family val="2"/>
        <charset val="238"/>
        <scheme val="minor"/>
      </rPr>
      <t>započítávají se tak i pobyty, které započaly v předchozím roce</t>
    </r>
    <r>
      <rPr>
        <sz val="11"/>
        <rFont val="Calibri"/>
        <family val="2"/>
        <charset val="238"/>
        <scheme val="minor"/>
      </rPr>
      <t>. V případech výjezdů i příjezdů akademických a ostatních pracovníků se vykazují pobyty delší než 5 dní. Jsou uváděny všechny programy bez ohledu na zdroj financování. Vysoká škola bez dalšího zásahu pouze vyplní tabulku příslušnými hodnotami (</t>
    </r>
    <r>
      <rPr>
        <b/>
        <sz val="11"/>
        <rFont val="Calibri"/>
        <family val="2"/>
        <charset val="238"/>
        <scheme val="minor"/>
      </rPr>
      <t>nemaže země, u kterých nebyla realizována žádná mobilita</t>
    </r>
    <r>
      <rPr>
        <sz val="11"/>
        <rFont val="Calibri"/>
        <family val="2"/>
        <charset val="238"/>
        <scheme val="minor"/>
      </rPr>
      <t>).</t>
    </r>
  </si>
  <si>
    <t xml:space="preserve">Konference (spolu)pořádané vysokou školou (počet konferencí konaných v daném roce v dělení dle způsobu realizace - fyzické a virtuální). Vykazují se pouze konference s více než 60 účastníky a konference s mezinárodní účastí, za jednotlivé fakulty a za ostatní pracoviště celkem. Vykazují se veškeré konference, na jejichž organizaci se daná VŠ podílela. Pokud bude jedna konference s více než 60 účastníky a zároveň bude i mezinárodní, vykáže ji VŠ do obou sloupců. Pokud konference splní pouze jedno z kritérií, bude vykázána v příslušném sloupci, pokud žádné z kritérií, VŠ ji nevykáže. </t>
  </si>
  <si>
    <t>Ubytovací a stravovací služby vysoké školy. VŠ vykáže počet podaných žádostí o ubytování nebo počet rezervací konkrétního lůžka, a to na základě vlastní zavedené praxe. Uváděny jsou také počty ukončených a upravených smluv a počty smluv s výjimkou v souvislosti s vládními protipandemickými opatřeními týkajícími se ubytování.</t>
  </si>
  <si>
    <t xml:space="preserve">Pozn.: * = Jelikož jsou vykazovány fyzické osoby, které se mohou účastnit i více kurzů, nemusí být údaj celkem součtem předcházejících řádků či sloupců, ale odráží stav reálného celkového počtu účastníků kurzů, tzn. jedna fyzická osoba může být započítána vícekrát. </t>
  </si>
  <si>
    <t>Pozn.:  ***** = V tabulce 7.2 Mobilita studentů a akademických a ostatních pracovníků podle zemí je uveden výčet všech zemí; účelem je usnadnění zpracování získaných údajů MŠMT. Současně by neměl představovat dodatečnou zátěž pro vysoké školy při vyplňování. V případě neexistence mobility z dané země nevyplňujte prosím buňku.</t>
  </si>
  <si>
    <t xml:space="preserve">Počet realizovaných kurzů celoživotního vzdělávání (CŽV) na vysoké škole v dělení dle délky trvání kurzu (v hodinách), jejich zaměření a široce vymezeného oboru klasifikace ISCED-F. </t>
  </si>
  <si>
    <r>
      <rPr>
        <b/>
        <sz val="12"/>
        <color theme="0"/>
        <rFont val="Calibri"/>
        <family val="2"/>
        <charset val="238"/>
      </rPr>
      <t xml:space="preserve">Tab. 2.7: </t>
    </r>
    <r>
      <rPr>
        <b/>
        <sz val="14"/>
        <color theme="0"/>
        <rFont val="Calibri"/>
        <family val="2"/>
        <charset val="238"/>
      </rPr>
      <t>Kurzy celoživotního vzdělávání (CŽV) na vysoké škole (počty účastníků, fyzických osob)</t>
    </r>
  </si>
  <si>
    <t>Počet kurzů</t>
  </si>
  <si>
    <t>Orientovaných na výkon povolání</t>
  </si>
  <si>
    <r>
      <rPr>
        <b/>
        <sz val="12"/>
        <color theme="0"/>
        <rFont val="Calibri"/>
        <family val="2"/>
        <charset val="238"/>
      </rPr>
      <t xml:space="preserve">Tab. 2.8: </t>
    </r>
    <r>
      <rPr>
        <b/>
        <sz val="14"/>
        <color theme="0"/>
        <rFont val="Calibri"/>
        <family val="2"/>
        <charset val="238"/>
      </rPr>
      <t>Kurzy celoživotního vzdělávání (CŽV) na vysoké škole (počty kurzů a účastníků) - microcredentials</t>
    </r>
  </si>
  <si>
    <t>Počet účastníků kurzů</t>
  </si>
  <si>
    <t>Zájmových</t>
  </si>
  <si>
    <t>Vysoká škola uvede počet a podíl studií ukončených absolvováním v daném roce, v rámci nichž byl absolvován zahraniční studijní pobyt nebo stáž trvající alespoň 14 dní, v členění dle typu studijního programu. Současně z absolventů doktorských studijních programů se vykuzuje počet a podíl těch, u kterých délka zahraničního pobytu nebo stáže dosáhla alespoň 1 měsíc (tj. 30 dní). Zahrnuta jsou studia úspěšně absolvovaná v období 1. 1. – 31. 12.</t>
  </si>
  <si>
    <t xml:space="preserve">Počet realizovaných kurzů celoživotního vzdělávání (CŽV), jejichž forma a výstupy odpovídají evropskému přístupu k microcredentials (mikrocertifikáty) a počty účastníků těchto kurzů, v dělení dle jejich zaměření a široce vymezeného oboru klasifikace ISCED-F. </t>
  </si>
  <si>
    <t xml:space="preserve">Pozn.: * = Hodnota celkem u fyzických osob - jsou vykazovány fyzické osoby, které se mohou účastnit i více kurzů, nemusí být celkový údaj součtem předcházejících řádků či sloupců, ale odráží stav reálného celkového počtu účastníků kurzů, tzn. jedna fyzická osoba může být započítána vícekrát. </t>
  </si>
  <si>
    <r>
      <rPr>
        <b/>
        <sz val="12"/>
        <color theme="0"/>
        <rFont val="Calibri"/>
        <family val="2"/>
        <charset val="238"/>
      </rPr>
      <t xml:space="preserve">Tab. 2.6: </t>
    </r>
    <r>
      <rPr>
        <b/>
        <sz val="14"/>
        <color theme="0"/>
        <rFont val="Calibri"/>
        <family val="2"/>
        <charset val="238"/>
      </rPr>
      <t>Kurzy celoživotního vzdělávání (CŽV) na vysoké škole (počty realizovaných kurzů)</t>
    </r>
  </si>
  <si>
    <t>Tab. 2.1: Akreditované studijní programy (počty)</t>
  </si>
  <si>
    <t xml:space="preserve">Tab. 2.2: Studijní programy v cizím jazyce (počty) </t>
  </si>
  <si>
    <t>Tab. 2.3: Joint/Double/Multiple Degree studijní programy realizované se zahraniční VŠ</t>
  </si>
  <si>
    <t xml:space="preserve">Tab. 2.4: Akreditované studijní programy uskutečňované společně s jinou vysokou školou nebo s veřejnou výzkumnou institucí se sídlem v ČR </t>
  </si>
  <si>
    <t>Tab. 2.5: Akreditované studijní programy uskutečňované společně s vyšší odbornou školou</t>
  </si>
  <si>
    <t xml:space="preserve">Tab. 2.6: Kurzy celoživotního vzdělávání (CŽV) na vysoké škole (počty realizovaných kurzů) </t>
  </si>
  <si>
    <t xml:space="preserve">Tab. 2.7: Kurzy celoživotního vzdělávání (CŽV) na vysoké škole (počty účastníků, fyzických osob) </t>
  </si>
  <si>
    <t>Tab. 2.8: Kurzy celoživotního vzdělávání (CŽV) na vysoké škole (počty realizovaných kurzů a jejich účastníků) - microcredentials</t>
  </si>
  <si>
    <t xml:space="preserve">Tab. 3.1: Studenti v akreditovaných studijních programech (počty studií) </t>
  </si>
  <si>
    <t>Číslo a název tabulky</t>
  </si>
  <si>
    <t>Zájem o studium na vysoké škole (počet přihlášek do bakalářských, magisterských, navazujících magisterských a doktorských studijních programů podle fakult, případně jiných součástí uskutečňujících akreditovaný studijní program nebo jeho část a široce vymezených oborů klasifikace ISCED-F, počty uchazečů (tzn. počet fyzických osob), počet přijetí a počet zápisů ke studiu). Vykazují se údaje o přijímacím řízení vč. zahraničních uchazečů. V případě počtu „přijetí“ a „zápisů“ se nejedná o počty fyzických osob, tzn. jedna osoba přijatá/zapsaná na více studií vstupuje do tabulky právě tolikrát, kolikrát byla přijata/zapsána. V případě počtu uchazečů se vykazují fyzické osoby takovým způsobem, že v rámci jedné fakulty může být osoba uvedena více než jednou (pokud si podala přihlášku do více skupin studijních programů), avšak v celkovém údaji za fakultu bude uvedena pouze jedenkrát. Celkový údaj za fakultu tak není součtem údajů ze skupin studijních programů na této fakultě. Totéž platí i pro fakulty a celkový údaj za VŠ, kdy jeden uchazeč může být vykázán za více fakult či součástí VŠ. Údaje za VŠ celkem nejsou součtem údajů z fakult, ale odráží reálný stav zájmu o danou VŠ! Rozhodným obdobím je kalendářní rok zápisu do studia (2024), tj. přihlášky ke studiu a přijatí/zapsaní studenti vztahující se k zápisům ke studiu proběhlým v roce 2024. 
Vyhláška č. 277/2016 Sb. o předávání statistických údajů vysokými školami - k dispozici na tomto odkazu: http://www.msmt.cz/vzdelavani/vysoke-skolstvi/legislativa</t>
  </si>
  <si>
    <t>Počty akademických a vědeckých pracovníků a ostatních zaměstnanců za danou VŠ celkem (tedy nejen za fakulty, ale i za ostatní pracoviště VŠ) v dané struktuře. Vykazují se průměrné přepočtené počty za rok 2024, tedy počet pracovníků přepočtený na plný pracovní úvazek (včetně DPČ, mimo DPP). Uvádí se počty žen v jednotlivých kategoriích (akademičtí, vědečtí a ostatní zaměstnanci) i v počtu zaměstnanců celkem za danou VŠ. 
Údaje z této tabulky budou zároveň použity pro účely Hodnocení vysokých škol podle Metodiky 17+ v Modulech M3, M4 a M5.</t>
  </si>
  <si>
    <t>Počty akademických a vědeckých pracovníků s cizím státním občanstvím (v dané struktuře). Nejen za fakulty, ale i za ostatní pracoviště dané VŠ celkem. Vykazují se průměrné přepočtené počty za rok 2024, tedy počet pracovníků přepočtený na plný pracovní úvazek (včetně DPČ, mimo DPP). 
Údaje z této tabulky budou zároveň použity pro účely Hodnocení vysokých škol podle Metodiky 17+ v Modulech M3, M4 a M5.</t>
  </si>
  <si>
    <t xml:space="preserve">Počet nově vzniklých spin-off/start-up podniků podpořených vysokou školou v daném roce, počet podaných patentových přihlášek, počet udělených patentů, počet zapsaných užitných vzorů, počet licenčních smluv uzavřených se subjektem aplikační sféry na využití výsledků výzkumu, vývoje a inovací za daný kalendářní rok a celkový počet platných smluv uzavřených se subjektem aplikační sféry na využití výsledků výzkumu, vývoje a inovací (tento údaj úvest k 31. 12. 2024). Údaje se vykazují za kalendářní rok, s rozlišením na ČR a zahraničí (s výjimkou spin-off/start-up podniků, viz tabulka). Dále vysoká škola uvede příjmy za rok 2024 z licenčních smluv, ze smluvního výzkumu, z vzdělávacích kurzů pro zaměstnance subjektů aplikační sféry a z poskytnutých konzultací a poradenství. Soukromé vysoké školy uvedou příjmy dle svého uvážení. </t>
  </si>
  <si>
    <t>V roce 2023 (v období od 1.1. do 31.12.) bylo na fakultu zapsáno 500 prezenčních bakalářských studií. V témže a následujícím roce jich bylo z této kohorty neúspěšně ukončeno 180. Studijní neúspěšnost této kohorty v 1. ročníku je 180/500=0,36, tedy 36 %.</t>
  </si>
  <si>
    <t>Pozn.: ** = Vyjíždějící studenti (tj. počty výjezdů) – kteří v roce 2024 absolvovali zahraniční pobyt; započítávají se i ti studenti, jejichž pobyt začal v roce 2023. Započítávají se pouze studenti, jejichž pobyt trval více než 4 týdny (28 dní). Pokud VŠ uvádí i jinak dlouhé výjezdy, uvede to v poznámce k tabulce.</t>
  </si>
  <si>
    <t>Pozn.: *** = Přijíždějící studenti (tj. počty příjezdů) – kteří přijeli v roce 2024; započítávají se i ti studenti, jejichž pobyt začal v roce 2023. Započítávají se pouze studenti, jejichž pobyt trval více než 4 týdny (28 dní). Pokud VŠ uvádí i jinak dlouhé výjezdy, uvede to v poznámce k tabulce.</t>
  </si>
  <si>
    <t>Pozn.: **** = Vyjíždějící akademičtí pracovníci (tj. počty výjezdů) – kteří v roce 2024 absolvovali zahraniční pobyt; započítávají se i ti pracovníci, jejichž pobyt začal v roce 2023.</t>
  </si>
  <si>
    <t>Pozn.: ***** = Přijíždějící akademičtí pracovníci (tj. počty příjezdů) – kteří přijeli v roce 2024; započítávají se i ti pracovníci, jejichž pobyt začal v roce 2023.</t>
  </si>
  <si>
    <t xml:space="preserve">Pozn.: * = Vyjíždějící studenti (tj. počty výjezdů) – studenti, kteří v roce 2024 absolvovali (ukončili) zahraniční pobyt; započítávají se i ti studenti, jejichž pobyt začal v roce 2023. Započítávají se pouze studenti, jejichž pobyt trval alespoň 2 týdny (14 dní). </t>
  </si>
  <si>
    <t xml:space="preserve">Pozn.: ** = Přijíždějící studenti (tj. počty příjezdů) – studenti, kteří přijeli v roce 2024; započítávají se i ti studenti, jejichž pobyt začal v roce 2023. Započítávají se pouze studenti, jejichž pobyt trval alespoň 2 týdny (14 dní). </t>
  </si>
  <si>
    <t>Pozn.: *** = Vyjíždějící akademičtí/ostatní pracovníci (tj. počty výjezdů) – pracovníci, kteří v roce 2024 absolvovali (ukončili) zahraniční pobyt; započítávají se i ti pracovníci, jejichž pobyt začal v roce 2023. Započítávají se pouze pracovníci, jejichž pobyt trval alespoň 5 dní.</t>
  </si>
  <si>
    <t>Pozn.: **** = Přijíždějící akademičtí/ostatní pracovníci (tj. počty příjezdů) – pracovníci, kteří přijeli v roce 2024; započítávají se i ti pracovníci, jejichž pobyt začal v roce 2023. Započítávají se pouze pracovníci, jejichž pobyt trval alespoň 5 dní.</t>
  </si>
  <si>
    <t>Pozn.: *= Jedná se o nově vzniklé spin-off/start-up podniky podpořené vysokou školou v roce 2024 (počty).</t>
  </si>
  <si>
    <t xml:space="preserve">Pozn.: ***= Definice položek týkajících se příjmů a hodnoty v tabulce u těchto položek odpovídají Výroční zprávě o hospodaření pro rok 2024 pro VVŠ (tab. č. 6). SVŠ vyplní tyto položky dle uvážení. </t>
  </si>
  <si>
    <t>Podíl neúspěšných studií v prvním roce studia. Řazeno dle fakult a případně jiných součástí uskutečňujících akreditovaný studijní program nebo jeho část. Ukazatel vychází z podílu velikosti kohorty studií započatých v kalendářním roce n=2023 (X) a součtu neúspěšných studií této kohorty v kalendářním roce n=2023 a kalendářním roce n+1=2024 (Y). Výpočet je tedy následujícím zlomkem: „Míra studijní neúspěšnosti=Y/X“. Vykazuje se podíl předčasně ukončených studií, nikoliv fyzických osob (jedna fyzická osoba mohla předčasně ukončit více studií). Za předčasně ukončená studia se považují studia ukončená pro nesplnění požadavků nebo vyloučením ze studia (dle číselníku SIMS kódy 2, 3, 6 a 7). Studia ukončená přestupem na jiný studijní program nejsou považována za neúspěšně ukončená studia (tzn. vstupují do parametru X, ale nevstupují do parametru Y).</t>
  </si>
  <si>
    <t>Profesoři jmenovaní v roce 2024</t>
  </si>
  <si>
    <t>Docenti jmenovaní v roce 2024</t>
  </si>
  <si>
    <t>H2024/ 7. rámcový program EK</t>
  </si>
  <si>
    <t>Tchaj-wan</t>
  </si>
  <si>
    <t>Nizozemské království</t>
  </si>
  <si>
    <t>Tab.14.1:  Posilování institucionální odolnosti vůči nelegitimnímu ovlivňování - počet incidentů a proškolených osob</t>
  </si>
  <si>
    <t xml:space="preserve">Vykazují se počty proškolených osob v problematice bezpečnosti výzkumu a nelegitimního ovlivňování v daném roce za celou VŠ. Současně se za celou VŠ v daném roce vykazují počty incidentů (událost, kterou někdo z členů akademické obce, administrativně-technického personálu, nebo jakákoliv jiná osoba nahlásí v souladu s interními předpisy a metodikami osobě pověřené za řešení posilování odolnosti vůči nelegitimnímu ovlivňování) a šetřených incidentů (takový incident, který si ze strany vysoké školy vyžádal  postup v souladu se základní nebo podrobnou due diligence podle Metodického doporučení, kterým se definuje minimální rozsah due diligence a řízení rizik spolupráce s třetími stranami v rámci posilování odolnosti vysokoškolského a výzkumného prostředí vůči nelegitimnímu ovlivňování, anebo jiný podobný postup, jehož důsledkem bylo rozhodnutí o nutnosti mitigace rizik, která vysoká škola při vyhodnocování incidentu identifikovala). </t>
  </si>
  <si>
    <t>Univerzita Jana Evangelisty Purkyně v Ústí nad Labem</t>
  </si>
  <si>
    <t>Fakulta umění a designu*</t>
  </si>
  <si>
    <t>Fakulta umění a designu</t>
  </si>
  <si>
    <t xml:space="preserve">Z toho počet žen </t>
  </si>
  <si>
    <t>Z toho počet cizinců</t>
  </si>
  <si>
    <t>Fakulta umění a designu **</t>
  </si>
  <si>
    <t>Fakulta umění a designu****</t>
  </si>
  <si>
    <t/>
  </si>
  <si>
    <t>Fakulta umění a designu******</t>
  </si>
  <si>
    <t>Fakulta umění a designu**</t>
  </si>
  <si>
    <t xml:space="preserve">  </t>
  </si>
  <si>
    <t>380**</t>
  </si>
  <si>
    <t>12****</t>
  </si>
  <si>
    <t>109***</t>
  </si>
  <si>
    <t>***= z toho 1 uchazeč přijat v rámci jiné formy přijímacího řízení (přestup v rámci FUD)</t>
  </si>
  <si>
    <t>** = z toho 2 uchazeči přijati v rámci jiné formy přijímacího řízení (přestup v rámci FUD)</t>
  </si>
  <si>
    <t>****= z toho 1 uchazeč přijat v rámci jiné formy přijímacího řízení (přestup v rámci FUD)</t>
  </si>
  <si>
    <t>0</t>
  </si>
  <si>
    <t>Fakulta umění a designu***</t>
  </si>
  <si>
    <t xml:space="preserve">   </t>
  </si>
  <si>
    <t xml:space="preserve">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</si>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</sst>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0\ &quot;Kč&quot;;\-#,##0\ &quot;Kč&quot;"/>
    <numFmt numFmtId="44" formatCode="_-* #,##0.00\ &quot;Kč&quot;_-;\-* #,##0.00\ &quot;Kč&quot;_-;_-* &quot;-&quot;??\ &quot;Kč&quot;_-;_-@_-"/>
    <numFmt numFmtId="43" formatCode="_-* #,##0.00\ _K_č_-;\-* #,##0.00\ _K_č_-;_-* &quot;-&quot;??\ _K_č_-;_-@_-"/>
    <numFmt numFmtId="164" formatCode="_-* #,##0\ &quot;Kč&quot;_-;\-* #,##0\ &quot;Kč&quot;_-;_-* &quot;-&quot;??\ &quot;Kč&quot;_-;_-@_-"/>
    <numFmt numFmtId="165" formatCode="#,##0.0"/>
    <numFmt numFmtId="166" formatCode="0.0%"/>
    <numFmt numFmtId="167" formatCode="0.000"/>
  </numFmts>
  <fonts count="38" x14ac:knownFonts="1">
    <font>
      <sz val="11"/>
      <color theme="1"/>
      <name val="Calibri"/>
      <family val="2"/>
      <charset val="238"/>
      <scheme val="minor"/>
    </font>
    <font>
      <sz val="10"/>
      <name val="Arial"/>
      <family val="2"/>
      <charset val="238"/>
    </font>
    <font>
      <b/>
      <sz val="14"/>
      <color indexed="9"/>
      <name val="Calibri"/>
      <family val="2"/>
      <charset val="238"/>
    </font>
    <font>
      <b/>
      <sz val="12"/>
      <color indexed="9"/>
      <name val="Calibri"/>
      <family val="2"/>
      <charset val="238"/>
    </font>
    <font>
      <sz val="10"/>
      <color theme="1"/>
      <name val="Times New Roman"/>
      <family val="2"/>
      <charset val="238"/>
    </font>
    <font>
      <sz val="10"/>
      <color theme="1"/>
      <name val="Calibri"/>
      <family val="2"/>
      <charset val="238"/>
      <scheme val="minor"/>
    </font>
    <font>
      <b/>
      <sz val="10"/>
      <color theme="1"/>
      <name val="Calibri"/>
      <family val="2"/>
      <charset val="238"/>
      <scheme val="minor"/>
    </font>
    <font>
      <b/>
      <i/>
      <sz val="10"/>
      <color theme="1"/>
      <name val="Calibri"/>
      <family val="2"/>
      <charset val="238"/>
      <scheme val="minor"/>
    </font>
    <font>
      <b/>
      <sz val="14"/>
      <color theme="0"/>
      <name val="Calibri"/>
      <family val="2"/>
      <charset val="238"/>
      <scheme val="minor"/>
    </font>
    <font>
      <b/>
      <sz val="12"/>
      <color theme="0"/>
      <name val="Calibri"/>
      <family val="2"/>
      <charset val="238"/>
      <scheme val="minor"/>
    </font>
    <font>
      <b/>
      <sz val="10"/>
      <name val="Calibri"/>
      <family val="2"/>
      <charset val="238"/>
      <scheme val="minor"/>
    </font>
    <font>
      <b/>
      <sz val="11"/>
      <name val="Calibri"/>
      <family val="2"/>
      <charset val="238"/>
      <scheme val="minor"/>
    </font>
    <font>
      <sz val="11"/>
      <color rgb="FFFF0000"/>
      <name val="Calibri"/>
      <family val="2"/>
      <charset val="238"/>
      <scheme val="minor"/>
    </font>
    <font>
      <b/>
      <sz val="11"/>
      <color rgb="FFFF0000"/>
      <name val="Calibri"/>
      <family val="2"/>
      <charset val="238"/>
      <scheme val="minor"/>
    </font>
    <font>
      <sz val="10"/>
      <color rgb="FFFF0000"/>
      <name val="Calibri"/>
      <family val="2"/>
      <charset val="238"/>
      <scheme val="minor"/>
    </font>
    <font>
      <sz val="11"/>
      <name val="Calibri"/>
      <family val="2"/>
      <charset val="238"/>
      <scheme val="minor"/>
    </font>
    <font>
      <b/>
      <sz val="10"/>
      <color rgb="FFFF0000"/>
      <name val="Calibri"/>
      <family val="2"/>
      <charset val="238"/>
      <scheme val="minor"/>
    </font>
    <font>
      <sz val="10"/>
      <name val="Calibri"/>
      <family val="2"/>
      <charset val="238"/>
      <scheme val="minor"/>
    </font>
    <font>
      <b/>
      <i/>
      <sz val="11"/>
      <color rgb="FFFF0000"/>
      <name val="Calibri"/>
      <family val="2"/>
      <charset val="238"/>
      <scheme val="minor"/>
    </font>
    <font>
      <b/>
      <sz val="14"/>
      <color theme="0"/>
      <name val="Calibri"/>
      <family val="2"/>
      <charset val="238"/>
    </font>
    <font>
      <b/>
      <sz val="12"/>
      <color rgb="FF00B0F0"/>
      <name val="Calibri"/>
      <family val="2"/>
      <charset val="238"/>
      <scheme val="minor"/>
    </font>
    <font>
      <b/>
      <sz val="14"/>
      <name val="Calibri"/>
      <family val="2"/>
      <charset val="238"/>
    </font>
    <font>
      <b/>
      <sz val="14"/>
      <name val="Calibri"/>
      <family val="2"/>
      <charset val="238"/>
      <scheme val="minor"/>
    </font>
    <font>
      <b/>
      <sz val="11"/>
      <color theme="1"/>
      <name val="Calibri"/>
      <family val="2"/>
      <charset val="238"/>
      <scheme val="minor"/>
    </font>
    <font>
      <b/>
      <sz val="12"/>
      <color theme="0"/>
      <name val="Calibri"/>
      <family val="2"/>
      <charset val="238"/>
    </font>
    <font>
      <b/>
      <i/>
      <sz val="10"/>
      <name val="Calibri"/>
      <family val="2"/>
      <charset val="238"/>
      <scheme val="minor"/>
    </font>
    <font>
      <sz val="10"/>
      <color indexed="8"/>
      <name val="Calibri"/>
      <family val="2"/>
      <charset val="238"/>
    </font>
    <font>
      <b/>
      <sz val="10"/>
      <color indexed="8"/>
      <name val="Calibri"/>
      <family val="2"/>
      <charset val="238"/>
    </font>
    <font>
      <vertAlign val="superscript"/>
      <sz val="10"/>
      <color theme="1"/>
      <name val="Calibri"/>
      <family val="2"/>
      <charset val="238"/>
    </font>
    <font>
      <sz val="10"/>
      <name val="Arial CE"/>
      <charset val="238"/>
    </font>
    <font>
      <sz val="11"/>
      <color theme="1"/>
      <name val="Calibri"/>
      <family val="2"/>
      <charset val="238"/>
      <scheme val="minor"/>
    </font>
    <font>
      <sz val="9"/>
      <color indexed="81"/>
      <name val="Tahoma"/>
      <family val="2"/>
      <charset val="238"/>
    </font>
    <font>
      <b/>
      <u/>
      <sz val="10"/>
      <name val="Calibri"/>
      <family val="2"/>
      <charset val="238"/>
      <scheme val="minor"/>
    </font>
    <font>
      <b/>
      <i/>
      <sz val="11"/>
      <name val="Calibri"/>
      <family val="2"/>
      <charset val="238"/>
      <scheme val="minor"/>
    </font>
    <font>
      <b/>
      <vertAlign val="superscript"/>
      <sz val="10"/>
      <name val="Calibri"/>
      <family val="2"/>
      <charset val="238"/>
      <scheme val="minor"/>
    </font>
    <font>
      <vertAlign val="superscript"/>
      <sz val="10"/>
      <name val="Calibri"/>
      <family val="2"/>
      <charset val="238"/>
      <scheme val="minor"/>
    </font>
    <font>
      <sz val="10"/>
      <color theme="1"/>
      <name val="Calibri"/>
    </font>
    <font>
      <sz val="10"/>
      <name val="Calibri"/>
      <family val="2"/>
      <charset val="238"/>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C0C0C0"/>
        <bgColor rgb="FFC0C0C0"/>
      </patternFill>
    </fill>
    <fill>
      <patternFill patternType="solid">
        <fgColor rgb="FFBFBFBF"/>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diagonalUp="1" diagonalDown="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diagonalDown="1">
      <left style="thin">
        <color indexed="64"/>
      </left>
      <right style="medium">
        <color indexed="64"/>
      </right>
      <top style="thin">
        <color indexed="64"/>
      </top>
      <bottom style="thin">
        <color indexed="64"/>
      </bottom>
      <diagonal style="thin">
        <color indexed="64"/>
      </diagonal>
    </border>
    <border diagonalUp="1" diagonalDown="1">
      <left style="thin">
        <color indexed="64"/>
      </left>
      <right style="thin">
        <color indexed="64"/>
      </right>
      <top style="medium">
        <color indexed="64"/>
      </top>
      <bottom style="thin">
        <color indexed="64"/>
      </bottom>
      <diagonal style="thin">
        <color indexed="64"/>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rgb="FF000000"/>
      </right>
      <top style="medium">
        <color rgb="FF000000"/>
      </top>
      <bottom/>
      <diagonal/>
    </border>
    <border>
      <left/>
      <right style="medium">
        <color rgb="FF000000"/>
      </right>
      <top style="medium">
        <color rgb="FF000000"/>
      </top>
      <bottom/>
      <diagonal/>
    </border>
    <border>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thin">
        <color auto="1"/>
      </top>
      <bottom/>
      <diagonal/>
    </border>
    <border diagonalUp="1" diagonalDown="1">
      <left style="thin">
        <color indexed="64"/>
      </left>
      <right style="thin">
        <color indexed="64"/>
      </right>
      <top/>
      <bottom style="medium">
        <color indexed="64"/>
      </bottom>
      <diagonal style="thin">
        <color indexed="64"/>
      </diagonal>
    </border>
  </borders>
  <cellStyleXfs count="6">
    <xf numFmtId="0" fontId="0" fillId="0" borderId="0"/>
    <xf numFmtId="0" fontId="4" fillId="0" borderId="0"/>
    <xf numFmtId="0" fontId="1" fillId="0" borderId="0"/>
    <xf numFmtId="43" fontId="1" fillId="0" borderId="0" applyFont="0" applyFill="0" applyBorder="0" applyAlignment="0" applyProtection="0"/>
    <xf numFmtId="0" fontId="29" fillId="0" borderId="0"/>
    <xf numFmtId="44" fontId="30" fillId="0" borderId="0" applyFont="0" applyFill="0" applyBorder="0" applyAlignment="0" applyProtection="0"/>
  </cellStyleXfs>
  <cellXfs count="498">
    <xf numFmtId="0" fontId="0" fillId="0" borderId="0" xfId="0"/>
    <xf numFmtId="0" fontId="5" fillId="0" borderId="0" xfId="0" applyFont="1"/>
    <xf numFmtId="0" fontId="5" fillId="0" borderId="0" xfId="0" applyFont="1" applyAlignment="1">
      <alignment wrapText="1"/>
    </xf>
    <xf numFmtId="0" fontId="5" fillId="0" borderId="0" xfId="0" applyFont="1" applyAlignment="1">
      <alignment horizontal="right"/>
    </xf>
    <xf numFmtId="0" fontId="6" fillId="0" borderId="0" xfId="0" applyFont="1" applyAlignment="1">
      <alignment wrapText="1"/>
    </xf>
    <xf numFmtId="0" fontId="7" fillId="0" borderId="0" xfId="0" applyFont="1"/>
    <xf numFmtId="0" fontId="6" fillId="0" borderId="1" xfId="0" applyFont="1" applyBorder="1" applyAlignment="1">
      <alignment wrapText="1"/>
    </xf>
    <xf numFmtId="0" fontId="6" fillId="0" borderId="1" xfId="0" applyFont="1" applyBorder="1" applyAlignment="1">
      <alignment horizontal="right" wrapText="1"/>
    </xf>
    <xf numFmtId="49" fontId="5" fillId="0" borderId="1" xfId="0" applyNumberFormat="1" applyFont="1" applyBorder="1" applyAlignment="1">
      <alignment horizontal="right"/>
    </xf>
    <xf numFmtId="0" fontId="5" fillId="0" borderId="1" xfId="0" applyFont="1" applyBorder="1"/>
    <xf numFmtId="0" fontId="5" fillId="0" borderId="1" xfId="0" applyFont="1" applyBorder="1" applyAlignment="1">
      <alignment horizontal="right"/>
    </xf>
    <xf numFmtId="0" fontId="6" fillId="3" borderId="1" xfId="0" applyFont="1" applyFill="1" applyBorder="1" applyAlignment="1">
      <alignment wrapText="1"/>
    </xf>
    <xf numFmtId="0" fontId="5" fillId="3" borderId="1" xfId="0" applyFont="1" applyFill="1" applyBorder="1"/>
    <xf numFmtId="0" fontId="6" fillId="0" borderId="2" xfId="0" applyFont="1" applyBorder="1" applyAlignment="1">
      <alignment wrapText="1"/>
    </xf>
    <xf numFmtId="0" fontId="6" fillId="2" borderId="2" xfId="0" applyFont="1" applyFill="1" applyBorder="1" applyAlignment="1">
      <alignment wrapText="1"/>
    </xf>
    <xf numFmtId="0" fontId="5" fillId="3" borderId="3" xfId="0" applyFont="1" applyFill="1" applyBorder="1" applyAlignment="1">
      <alignment wrapText="1"/>
    </xf>
    <xf numFmtId="0" fontId="5" fillId="0" borderId="2" xfId="0" applyFont="1" applyBorder="1" applyAlignment="1">
      <alignment wrapText="1"/>
    </xf>
    <xf numFmtId="0" fontId="5" fillId="3" borderId="3" xfId="0" applyFont="1" applyFill="1" applyBorder="1"/>
    <xf numFmtId="0" fontId="5" fillId="3" borderId="4" xfId="0" applyFont="1" applyFill="1" applyBorder="1"/>
    <xf numFmtId="0" fontId="5" fillId="3" borderId="6" xfId="0" applyFont="1" applyFill="1" applyBorder="1" applyAlignment="1">
      <alignment wrapText="1"/>
    </xf>
    <xf numFmtId="0" fontId="5" fillId="0" borderId="7" xfId="0" applyFont="1" applyBorder="1" applyAlignment="1">
      <alignment wrapText="1"/>
    </xf>
    <xf numFmtId="0" fontId="6" fillId="3" borderId="10" xfId="0" applyFont="1" applyFill="1" applyBorder="1" applyAlignment="1">
      <alignment wrapText="1"/>
    </xf>
    <xf numFmtId="0" fontId="6" fillId="3" borderId="11" xfId="0" applyFont="1" applyFill="1" applyBorder="1" applyAlignment="1">
      <alignment horizontal="right"/>
    </xf>
    <xf numFmtId="0" fontId="5" fillId="3" borderId="11" xfId="0" applyFont="1" applyFill="1" applyBorder="1"/>
    <xf numFmtId="0" fontId="6" fillId="3" borderId="2" xfId="0" applyFont="1" applyFill="1" applyBorder="1" applyAlignment="1">
      <alignment wrapText="1"/>
    </xf>
    <xf numFmtId="0" fontId="5" fillId="0" borderId="3" xfId="0" applyFont="1" applyBorder="1"/>
    <xf numFmtId="0" fontId="6" fillId="0" borderId="3" xfId="0" applyFont="1" applyBorder="1" applyAlignment="1">
      <alignment wrapText="1"/>
    </xf>
    <xf numFmtId="0" fontId="6" fillId="4" borderId="2" xfId="0" applyFont="1" applyFill="1" applyBorder="1" applyAlignment="1">
      <alignment wrapText="1"/>
    </xf>
    <xf numFmtId="0" fontId="7" fillId="2" borderId="1" xfId="0" applyFont="1" applyFill="1" applyBorder="1"/>
    <xf numFmtId="0" fontId="7" fillId="4" borderId="1" xfId="0" applyFont="1" applyFill="1" applyBorder="1"/>
    <xf numFmtId="0" fontId="7" fillId="4" borderId="1" xfId="0" applyFont="1" applyFill="1" applyBorder="1" applyAlignment="1">
      <alignment horizontal="center"/>
    </xf>
    <xf numFmtId="0" fontId="5" fillId="2" borderId="3" xfId="0" applyFont="1" applyFill="1" applyBorder="1"/>
    <xf numFmtId="0" fontId="5" fillId="4" borderId="3" xfId="0" applyFont="1" applyFill="1" applyBorder="1"/>
    <xf numFmtId="0" fontId="5" fillId="3" borderId="1" xfId="0" applyFont="1" applyFill="1" applyBorder="1" applyAlignment="1">
      <alignment wrapText="1"/>
    </xf>
    <xf numFmtId="0" fontId="5" fillId="2" borderId="3" xfId="0" applyFont="1" applyFill="1" applyBorder="1" applyAlignment="1">
      <alignment wrapText="1"/>
    </xf>
    <xf numFmtId="0" fontId="7" fillId="2" borderId="1" xfId="0" applyFont="1" applyFill="1" applyBorder="1" applyAlignment="1">
      <alignment horizontal="right" wrapText="1"/>
    </xf>
    <xf numFmtId="0" fontId="6" fillId="3" borderId="11" xfId="0" applyFont="1" applyFill="1" applyBorder="1" applyAlignment="1">
      <alignment horizontal="right" wrapText="1"/>
    </xf>
    <xf numFmtId="0" fontId="5" fillId="0" borderId="0" xfId="0" applyFont="1" applyAlignment="1">
      <alignment horizontal="right" wrapText="1"/>
    </xf>
    <xf numFmtId="0" fontId="6" fillId="3" borderId="4" xfId="0" applyFont="1" applyFill="1" applyBorder="1" applyAlignment="1">
      <alignment wrapText="1"/>
    </xf>
    <xf numFmtId="0" fontId="6" fillId="0" borderId="3" xfId="0" applyFont="1" applyBorder="1" applyAlignment="1">
      <alignment horizontal="right" wrapText="1"/>
    </xf>
    <xf numFmtId="0" fontId="6" fillId="0" borderId="10" xfId="0" applyFont="1" applyBorder="1" applyAlignment="1">
      <alignment wrapText="1"/>
    </xf>
    <xf numFmtId="0" fontId="6" fillId="3" borderId="3" xfId="0" applyFont="1" applyFill="1" applyBorder="1" applyAlignment="1">
      <alignment horizontal="center" wrapText="1"/>
    </xf>
    <xf numFmtId="0" fontId="7" fillId="2" borderId="15" xfId="0" applyFont="1" applyFill="1" applyBorder="1" applyAlignment="1">
      <alignment horizontal="right"/>
    </xf>
    <xf numFmtId="0" fontId="6" fillId="0" borderId="11" xfId="0" applyFont="1" applyBorder="1" applyAlignment="1">
      <alignment horizontal="right" wrapText="1"/>
    </xf>
    <xf numFmtId="0" fontId="6" fillId="0" borderId="11" xfId="0" applyFont="1" applyBorder="1" applyAlignment="1">
      <alignment wrapText="1"/>
    </xf>
    <xf numFmtId="0" fontId="6" fillId="0" borderId="11" xfId="0" applyFont="1" applyBorder="1" applyAlignment="1">
      <alignment horizontal="center" wrapText="1"/>
    </xf>
    <xf numFmtId="0" fontId="6" fillId="0" borderId="1" xfId="0" applyFont="1" applyBorder="1" applyAlignment="1">
      <alignment horizontal="right" vertical="center" wrapText="1"/>
    </xf>
    <xf numFmtId="0" fontId="6" fillId="3" borderId="3" xfId="0" applyFont="1" applyFill="1" applyBorder="1" applyAlignment="1">
      <alignment horizontal="center" vertical="center" wrapText="1"/>
    </xf>
    <xf numFmtId="0" fontId="12" fillId="0" borderId="0" xfId="0" applyFont="1" applyAlignment="1">
      <alignment vertical="center" wrapText="1"/>
    </xf>
    <xf numFmtId="0" fontId="7" fillId="2" borderId="5" xfId="0" applyFont="1" applyFill="1" applyBorder="1"/>
    <xf numFmtId="0" fontId="10" fillId="0" borderId="1" xfId="0" applyFont="1" applyBorder="1" applyAlignment="1">
      <alignment horizontal="center" vertical="center" wrapText="1"/>
    </xf>
    <xf numFmtId="0" fontId="16" fillId="0" borderId="0" xfId="0" applyFont="1" applyAlignment="1">
      <alignment wrapText="1"/>
    </xf>
    <xf numFmtId="0" fontId="0" fillId="0" borderId="0" xfId="0" applyAlignment="1">
      <alignment vertical="center" wrapText="1"/>
    </xf>
    <xf numFmtId="0" fontId="14" fillId="0" borderId="0" xfId="0" applyFont="1"/>
    <xf numFmtId="0" fontId="6" fillId="3" borderId="22" xfId="0" applyFont="1" applyFill="1" applyBorder="1" applyAlignment="1">
      <alignment wrapText="1"/>
    </xf>
    <xf numFmtId="0" fontId="6" fillId="3" borderId="24" xfId="0" applyFont="1" applyFill="1" applyBorder="1" applyAlignment="1">
      <alignment horizontal="right" wrapText="1"/>
    </xf>
    <xf numFmtId="0" fontId="5" fillId="0" borderId="3" xfId="0" applyFont="1" applyBorder="1" applyAlignment="1">
      <alignment horizontal="right"/>
    </xf>
    <xf numFmtId="0" fontId="5" fillId="0" borderId="2" xfId="0" applyFont="1" applyBorder="1"/>
    <xf numFmtId="0" fontId="6" fillId="3" borderId="3" xfId="0" applyFont="1" applyFill="1" applyBorder="1" applyAlignment="1">
      <alignment horizontal="right" wrapText="1"/>
    </xf>
    <xf numFmtId="0" fontId="6" fillId="0" borderId="22" xfId="0" applyFont="1" applyBorder="1" applyAlignment="1">
      <alignment wrapText="1"/>
    </xf>
    <xf numFmtId="0" fontId="11" fillId="3" borderId="1" xfId="0" applyFont="1" applyFill="1" applyBorder="1" applyAlignment="1">
      <alignment horizontal="left" vertical="top" wrapText="1"/>
    </xf>
    <xf numFmtId="0" fontId="15" fillId="3" borderId="1" xfId="0" applyFont="1" applyFill="1" applyBorder="1" applyAlignment="1">
      <alignment horizontal="justify" vertical="center" wrapText="1"/>
    </xf>
    <xf numFmtId="0" fontId="11" fillId="0" borderId="1" xfId="0" applyFont="1" applyBorder="1" applyAlignment="1">
      <alignment horizontal="left" vertical="top" wrapText="1"/>
    </xf>
    <xf numFmtId="0" fontId="18" fillId="0" borderId="0" xfId="0" applyFont="1" applyAlignment="1">
      <alignment horizontal="left" vertical="center"/>
    </xf>
    <xf numFmtId="0" fontId="6" fillId="0" borderId="13" xfId="0" applyFont="1" applyBorder="1" applyAlignment="1">
      <alignment wrapText="1"/>
    </xf>
    <xf numFmtId="0" fontId="20" fillId="0" borderId="0" xfId="0" applyFont="1" applyAlignment="1">
      <alignment wrapText="1"/>
    </xf>
    <xf numFmtId="0" fontId="15" fillId="0" borderId="0" xfId="0" applyFont="1" applyAlignment="1">
      <alignment horizontal="left" wrapText="1"/>
    </xf>
    <xf numFmtId="0" fontId="16" fillId="0" borderId="0" xfId="0" applyFont="1"/>
    <xf numFmtId="0" fontId="18" fillId="0" borderId="0" xfId="0" applyFont="1"/>
    <xf numFmtId="0" fontId="15" fillId="0" borderId="1" xfId="0" applyFont="1" applyBorder="1" applyAlignment="1">
      <alignment horizontal="left" vertical="top" wrapText="1"/>
    </xf>
    <xf numFmtId="0" fontId="15" fillId="3" borderId="1" xfId="0" applyFont="1" applyFill="1" applyBorder="1" applyAlignment="1">
      <alignment horizontal="left" vertical="top" wrapText="1"/>
    </xf>
    <xf numFmtId="0" fontId="15" fillId="0" borderId="0" xfId="0" applyFont="1" applyAlignment="1">
      <alignment horizontal="left" vertical="top" wrapText="1"/>
    </xf>
    <xf numFmtId="0" fontId="11" fillId="0" borderId="0" xfId="0" applyFont="1" applyAlignment="1">
      <alignment horizontal="left" vertical="top" wrapText="1"/>
    </xf>
    <xf numFmtId="0" fontId="6" fillId="0" borderId="1" xfId="0" applyFont="1" applyBorder="1" applyAlignment="1">
      <alignment horizontal="center" wrapText="1"/>
    </xf>
    <xf numFmtId="0" fontId="6" fillId="0" borderId="8" xfId="0" applyFont="1" applyBorder="1" applyAlignment="1">
      <alignment horizontal="center" wrapText="1"/>
    </xf>
    <xf numFmtId="0" fontId="7" fillId="2" borderId="3" xfId="0" applyFont="1" applyFill="1" applyBorder="1" applyAlignment="1">
      <alignment horizontal="right" wrapText="1"/>
    </xf>
    <xf numFmtId="0" fontId="6" fillId="3" borderId="4" xfId="0" applyFont="1" applyFill="1" applyBorder="1" applyAlignment="1">
      <alignment horizontal="right" wrapText="1"/>
    </xf>
    <xf numFmtId="0" fontId="7" fillId="2" borderId="2" xfId="0" applyFont="1" applyFill="1" applyBorder="1" applyAlignment="1">
      <alignment wrapText="1"/>
    </xf>
    <xf numFmtId="0" fontId="5" fillId="0" borderId="11" xfId="0" applyFont="1" applyBorder="1"/>
    <xf numFmtId="0" fontId="7" fillId="4" borderId="13" xfId="0" applyFont="1" applyFill="1" applyBorder="1" applyAlignment="1">
      <alignment horizontal="right" wrapText="1"/>
    </xf>
    <xf numFmtId="0" fontId="5" fillId="0" borderId="2" xfId="1" applyFont="1" applyBorder="1" applyAlignment="1">
      <alignment wrapText="1"/>
    </xf>
    <xf numFmtId="0" fontId="5" fillId="0" borderId="10" xfId="0" applyFont="1" applyBorder="1"/>
    <xf numFmtId="0" fontId="7" fillId="2" borderId="14" xfId="0" applyFont="1" applyFill="1" applyBorder="1" applyAlignment="1">
      <alignment wrapText="1"/>
    </xf>
    <xf numFmtId="0" fontId="6" fillId="3" borderId="12" xfId="0" applyFont="1" applyFill="1" applyBorder="1" applyAlignment="1">
      <alignment wrapText="1"/>
    </xf>
    <xf numFmtId="0" fontId="17" fillId="0" borderId="0" xfId="0" applyFont="1" applyAlignment="1">
      <alignment vertical="top" wrapText="1"/>
    </xf>
    <xf numFmtId="0" fontId="6" fillId="0" borderId="2" xfId="0" applyFont="1" applyBorder="1"/>
    <xf numFmtId="0" fontId="6" fillId="3" borderId="1" xfId="0" applyFont="1" applyFill="1" applyBorder="1" applyAlignment="1">
      <alignment horizontal="center" wrapText="1"/>
    </xf>
    <xf numFmtId="0" fontId="5" fillId="0" borderId="5" xfId="0" applyFont="1" applyBorder="1"/>
    <xf numFmtId="0" fontId="10" fillId="0" borderId="10" xfId="0" applyFont="1" applyBorder="1"/>
    <xf numFmtId="0" fontId="10" fillId="0" borderId="7" xfId="0" applyFont="1" applyBorder="1"/>
    <xf numFmtId="0" fontId="10" fillId="0" borderId="0" xfId="0" applyFont="1"/>
    <xf numFmtId="0" fontId="7" fillId="0" borderId="1" xfId="0" applyFont="1" applyBorder="1"/>
    <xf numFmtId="0" fontId="25" fillId="0" borderId="1" xfId="0" applyFont="1" applyBorder="1"/>
    <xf numFmtId="0" fontId="17" fillId="0" borderId="0" xfId="0" applyFont="1" applyAlignment="1">
      <alignment wrapText="1"/>
    </xf>
    <xf numFmtId="0" fontId="17" fillId="0" borderId="0" xfId="0" applyFont="1" applyAlignment="1">
      <alignment horizontal="right"/>
    </xf>
    <xf numFmtId="0" fontId="17" fillId="0" borderId="0" xfId="0" applyFont="1"/>
    <xf numFmtId="0" fontId="7" fillId="0" borderId="5" xfId="0" applyFont="1" applyBorder="1"/>
    <xf numFmtId="0" fontId="7" fillId="0" borderId="5" xfId="0" applyFont="1" applyBorder="1" applyAlignment="1">
      <alignment horizontal="center"/>
    </xf>
    <xf numFmtId="0" fontId="5" fillId="3" borderId="5" xfId="0" applyFont="1" applyFill="1" applyBorder="1"/>
    <xf numFmtId="0" fontId="17" fillId="0" borderId="0" xfId="0" applyFont="1" applyAlignment="1">
      <alignment horizontal="left" vertical="top" wrapText="1"/>
    </xf>
    <xf numFmtId="0" fontId="10" fillId="0" borderId="10" xfId="0" applyFont="1" applyBorder="1" applyAlignment="1">
      <alignment wrapText="1"/>
    </xf>
    <xf numFmtId="0" fontId="25" fillId="0" borderId="3" xfId="0" applyFont="1" applyBorder="1" applyAlignment="1">
      <alignment horizontal="center"/>
    </xf>
    <xf numFmtId="0" fontId="17" fillId="0" borderId="1" xfId="0" applyFont="1" applyBorder="1"/>
    <xf numFmtId="0" fontId="10" fillId="0" borderId="1" xfId="0" applyFont="1" applyBorder="1" applyAlignment="1">
      <alignment wrapText="1"/>
    </xf>
    <xf numFmtId="0" fontId="10" fillId="0" borderId="2" xfId="0" applyFont="1" applyBorder="1" applyAlignment="1">
      <alignment wrapText="1"/>
    </xf>
    <xf numFmtId="0" fontId="10" fillId="0" borderId="3" xfId="0" applyFont="1" applyBorder="1" applyAlignment="1">
      <alignment wrapText="1"/>
    </xf>
    <xf numFmtId="0" fontId="25" fillId="0" borderId="6" xfId="0" applyFont="1" applyBorder="1"/>
    <xf numFmtId="0" fontId="6" fillId="0" borderId="8" xfId="0" applyFont="1" applyBorder="1" applyAlignment="1">
      <alignment wrapText="1"/>
    </xf>
    <xf numFmtId="0" fontId="6" fillId="0" borderId="55" xfId="0" applyFont="1" applyBorder="1" applyAlignment="1">
      <alignment wrapText="1"/>
    </xf>
    <xf numFmtId="0" fontId="17" fillId="3" borderId="3" xfId="0" applyFont="1" applyFill="1" applyBorder="1"/>
    <xf numFmtId="0" fontId="17" fillId="0" borderId="5" xfId="0" applyFont="1" applyBorder="1"/>
    <xf numFmtId="0" fontId="5" fillId="3" borderId="6" xfId="0" applyFont="1" applyFill="1" applyBorder="1"/>
    <xf numFmtId="0" fontId="6" fillId="0" borderId="0" xfId="0" applyFont="1"/>
    <xf numFmtId="0" fontId="5" fillId="0" borderId="0" xfId="0" applyFont="1" applyAlignment="1">
      <alignment horizontal="left"/>
    </xf>
    <xf numFmtId="0" fontId="17" fillId="3" borderId="1" xfId="0" applyFont="1" applyFill="1" applyBorder="1"/>
    <xf numFmtId="0" fontId="7" fillId="2" borderId="22" xfId="0" applyFont="1" applyFill="1" applyBorder="1" applyAlignment="1">
      <alignment wrapText="1"/>
    </xf>
    <xf numFmtId="0" fontId="7" fillId="2" borderId="23" xfId="0" applyFont="1" applyFill="1" applyBorder="1" applyAlignment="1">
      <alignment horizontal="right"/>
    </xf>
    <xf numFmtId="0" fontId="10" fillId="0" borderId="11" xfId="0" applyFont="1" applyBorder="1" applyAlignment="1">
      <alignment horizontal="center" wrapText="1"/>
    </xf>
    <xf numFmtId="0" fontId="17" fillId="0" borderId="2" xfId="0" applyFont="1" applyBorder="1" applyAlignment="1">
      <alignment wrapText="1"/>
    </xf>
    <xf numFmtId="0" fontId="10" fillId="3" borderId="10" xfId="0" applyFont="1" applyFill="1" applyBorder="1" applyAlignment="1">
      <alignment wrapText="1"/>
    </xf>
    <xf numFmtId="0" fontId="17" fillId="0" borderId="18" xfId="0" applyFont="1" applyBorder="1"/>
    <xf numFmtId="0" fontId="17" fillId="0" borderId="20" xfId="0" applyFont="1" applyBorder="1"/>
    <xf numFmtId="0" fontId="17" fillId="0" borderId="10" xfId="0" applyFont="1" applyBorder="1" applyAlignment="1">
      <alignment wrapText="1"/>
    </xf>
    <xf numFmtId="0" fontId="17" fillId="0" borderId="11" xfId="0" applyFont="1" applyBorder="1"/>
    <xf numFmtId="0" fontId="6" fillId="3" borderId="11" xfId="0" applyFont="1" applyFill="1" applyBorder="1"/>
    <xf numFmtId="0" fontId="6" fillId="3" borderId="3" xfId="0" applyFont="1" applyFill="1" applyBorder="1"/>
    <xf numFmtId="0" fontId="6" fillId="4" borderId="14" xfId="0" applyFont="1" applyFill="1" applyBorder="1" applyAlignment="1">
      <alignment wrapText="1"/>
    </xf>
    <xf numFmtId="0" fontId="5" fillId="4" borderId="15" xfId="0" applyFont="1" applyFill="1" applyBorder="1"/>
    <xf numFmtId="0" fontId="5" fillId="4" borderId="1" xfId="0" applyFont="1" applyFill="1" applyBorder="1"/>
    <xf numFmtId="0" fontId="7" fillId="4" borderId="2" xfId="0" applyFont="1" applyFill="1" applyBorder="1" applyAlignment="1">
      <alignment wrapText="1"/>
    </xf>
    <xf numFmtId="0" fontId="6" fillId="2" borderId="3" xfId="0" applyFont="1" applyFill="1" applyBorder="1" applyAlignment="1">
      <alignment horizontal="center" wrapText="1"/>
    </xf>
    <xf numFmtId="0" fontId="6" fillId="3" borderId="6" xfId="0" applyFont="1" applyFill="1" applyBorder="1" applyAlignment="1">
      <alignment horizontal="center" wrapText="1"/>
    </xf>
    <xf numFmtId="0" fontId="6" fillId="3" borderId="1" xfId="0" applyFont="1" applyFill="1" applyBorder="1"/>
    <xf numFmtId="0" fontId="6" fillId="0" borderId="19" xfId="0" applyFont="1" applyBorder="1" applyAlignment="1">
      <alignment wrapText="1"/>
    </xf>
    <xf numFmtId="0" fontId="5" fillId="0" borderId="12" xfId="0" applyFont="1" applyBorder="1"/>
    <xf numFmtId="0" fontId="5" fillId="0" borderId="4" xfId="0" applyFont="1" applyBorder="1"/>
    <xf numFmtId="0" fontId="25" fillId="0" borderId="2" xfId="0" applyFont="1" applyBorder="1" applyAlignment="1">
      <alignment wrapText="1"/>
    </xf>
    <xf numFmtId="0" fontId="6" fillId="2" borderId="2" xfId="0" applyFont="1" applyFill="1" applyBorder="1" applyAlignment="1">
      <alignment vertical="center" wrapText="1"/>
    </xf>
    <xf numFmtId="0" fontId="6" fillId="2" borderId="1" xfId="0" applyFont="1" applyFill="1" applyBorder="1" applyAlignment="1">
      <alignment horizontal="center" vertical="center" wrapText="1"/>
    </xf>
    <xf numFmtId="0" fontId="28" fillId="0" borderId="0" xfId="0" applyFont="1" applyAlignment="1">
      <alignment vertical="center" wrapText="1"/>
    </xf>
    <xf numFmtId="0" fontId="8" fillId="6" borderId="1" xfId="0" applyFont="1" applyFill="1" applyBorder="1" applyAlignment="1">
      <alignment horizontal="center" vertical="center" wrapText="1"/>
    </xf>
    <xf numFmtId="0" fontId="5" fillId="5" borderId="2" xfId="0" applyFont="1" applyFill="1" applyBorder="1" applyAlignment="1">
      <alignment horizontal="left" wrapText="1" indent="2"/>
    </xf>
    <xf numFmtId="0" fontId="10" fillId="0" borderId="25" xfId="0" applyFont="1" applyBorder="1" applyAlignment="1">
      <alignment wrapText="1"/>
    </xf>
    <xf numFmtId="0" fontId="10" fillId="0" borderId="33" xfId="0" applyFont="1" applyBorder="1" applyAlignment="1">
      <alignment wrapText="1"/>
    </xf>
    <xf numFmtId="0" fontId="5" fillId="0" borderId="10" xfId="0" applyFont="1" applyBorder="1" applyAlignment="1">
      <alignment wrapText="1"/>
    </xf>
    <xf numFmtId="0" fontId="6" fillId="3" borderId="5" xfId="0" applyFont="1" applyFill="1" applyBorder="1" applyAlignment="1">
      <alignment horizontal="center" vertical="center" wrapText="1"/>
    </xf>
    <xf numFmtId="0" fontId="6" fillId="3" borderId="5" xfId="0" applyFont="1" applyFill="1" applyBorder="1" applyAlignment="1">
      <alignment wrapText="1"/>
    </xf>
    <xf numFmtId="0" fontId="6" fillId="3" borderId="5" xfId="0" applyFont="1" applyFill="1" applyBorder="1" applyAlignment="1">
      <alignment horizontal="right" wrapText="1"/>
    </xf>
    <xf numFmtId="0" fontId="6" fillId="3" borderId="36" xfId="0" applyFont="1" applyFill="1" applyBorder="1" applyAlignment="1">
      <alignment wrapText="1"/>
    </xf>
    <xf numFmtId="0" fontId="6" fillId="3" borderId="62" xfId="0" applyFont="1" applyFill="1" applyBorder="1" applyAlignment="1">
      <alignment wrapText="1"/>
    </xf>
    <xf numFmtId="164" fontId="6" fillId="3" borderId="1" xfId="5" applyNumberFormat="1" applyFont="1" applyFill="1" applyBorder="1"/>
    <xf numFmtId="0" fontId="6" fillId="2" borderId="1" xfId="0" applyFont="1" applyFill="1" applyBorder="1" applyAlignment="1">
      <alignment horizontal="center" wrapText="1"/>
    </xf>
    <xf numFmtId="49" fontId="5" fillId="3" borderId="3" xfId="0" applyNumberFormat="1" applyFont="1" applyFill="1" applyBorder="1" applyAlignment="1">
      <alignment horizontal="right"/>
    </xf>
    <xf numFmtId="0" fontId="17" fillId="0" borderId="11" xfId="0" applyFont="1" applyBorder="1" applyAlignment="1">
      <alignment horizontal="right"/>
    </xf>
    <xf numFmtId="49" fontId="5" fillId="3" borderId="4" xfId="0" applyNumberFormat="1" applyFont="1" applyFill="1" applyBorder="1" applyAlignment="1">
      <alignment horizontal="right"/>
    </xf>
    <xf numFmtId="0" fontId="6" fillId="0" borderId="3" xfId="0" applyFont="1" applyBorder="1" applyAlignment="1">
      <alignment horizontal="center" vertical="center" wrapText="1"/>
    </xf>
    <xf numFmtId="0" fontId="6" fillId="0" borderId="4" xfId="0" applyFont="1" applyBorder="1" applyAlignment="1">
      <alignment wrapText="1"/>
    </xf>
    <xf numFmtId="0" fontId="17" fillId="0" borderId="3" xfId="0" applyFont="1" applyBorder="1" applyAlignment="1">
      <alignment horizontal="right"/>
    </xf>
    <xf numFmtId="0" fontId="10" fillId="3" borderId="2" xfId="0" applyFont="1" applyFill="1" applyBorder="1" applyAlignment="1">
      <alignment wrapText="1"/>
    </xf>
    <xf numFmtId="0" fontId="10" fillId="3" borderId="3" xfId="0" applyFont="1" applyFill="1" applyBorder="1" applyAlignment="1">
      <alignment horizontal="right" wrapText="1"/>
    </xf>
    <xf numFmtId="0" fontId="5" fillId="0" borderId="4" xfId="0" applyFont="1" applyBorder="1" applyAlignment="1">
      <alignment horizontal="right"/>
    </xf>
    <xf numFmtId="3" fontId="6" fillId="3" borderId="4" xfId="0" applyNumberFormat="1" applyFont="1" applyFill="1" applyBorder="1" applyAlignment="1">
      <alignment horizontal="right"/>
    </xf>
    <xf numFmtId="3" fontId="17" fillId="0" borderId="1" xfId="0" applyNumberFormat="1" applyFont="1" applyBorder="1" applyAlignment="1">
      <alignment horizontal="right"/>
    </xf>
    <xf numFmtId="3" fontId="17" fillId="0" borderId="1" xfId="0" applyNumberFormat="1" applyFont="1" applyBorder="1"/>
    <xf numFmtId="3" fontId="17" fillId="0" borderId="3" xfId="0" applyNumberFormat="1" applyFont="1" applyBorder="1"/>
    <xf numFmtId="0" fontId="25" fillId="2" borderId="22" xfId="0" applyFont="1" applyFill="1" applyBorder="1" applyAlignment="1">
      <alignment wrapText="1"/>
    </xf>
    <xf numFmtId="0" fontId="17" fillId="2" borderId="24" xfId="0" applyFont="1" applyFill="1" applyBorder="1"/>
    <xf numFmtId="0" fontId="10" fillId="2" borderId="19" xfId="0" applyFont="1" applyFill="1" applyBorder="1" applyAlignment="1">
      <alignment horizontal="left"/>
    </xf>
    <xf numFmtId="166" fontId="5" fillId="0" borderId="1" xfId="0" applyNumberFormat="1" applyFont="1" applyBorder="1" applyAlignment="1">
      <alignment wrapText="1"/>
    </xf>
    <xf numFmtId="166" fontId="5" fillId="0" borderId="1" xfId="0" applyNumberFormat="1" applyFont="1" applyBorder="1"/>
    <xf numFmtId="166" fontId="0" fillId="3" borderId="4" xfId="0" applyNumberFormat="1" applyFill="1" applyBorder="1"/>
    <xf numFmtId="0" fontId="0" fillId="0" borderId="0" xfId="0" applyAlignment="1">
      <alignment wrapText="1"/>
    </xf>
    <xf numFmtId="166" fontId="0" fillId="0" borderId="1" xfId="0" applyNumberFormat="1" applyBorder="1"/>
    <xf numFmtId="166" fontId="0" fillId="3" borderId="3" xfId="0" applyNumberFormat="1" applyFill="1" applyBorder="1"/>
    <xf numFmtId="166" fontId="0" fillId="0" borderId="11" xfId="0" applyNumberFormat="1" applyBorder="1"/>
    <xf numFmtId="5" fontId="6" fillId="3" borderId="9" xfId="5" applyNumberFormat="1" applyFont="1" applyFill="1" applyBorder="1" applyAlignment="1">
      <alignment wrapText="1"/>
    </xf>
    <xf numFmtId="5" fontId="6" fillId="3" borderId="4" xfId="5" applyNumberFormat="1" applyFont="1" applyFill="1" applyBorder="1" applyAlignment="1">
      <alignment wrapText="1"/>
    </xf>
    <xf numFmtId="0" fontId="6" fillId="0" borderId="1" xfId="1" applyFont="1" applyBorder="1" applyAlignment="1">
      <alignment horizontal="center" wrapText="1"/>
    </xf>
    <xf numFmtId="0" fontId="7" fillId="0" borderId="1" xfId="0" applyFont="1" applyBorder="1" applyAlignment="1">
      <alignment horizontal="right" wrapText="1"/>
    </xf>
    <xf numFmtId="0" fontId="7" fillId="0" borderId="3" xfId="0" applyFont="1" applyBorder="1" applyAlignment="1">
      <alignment horizontal="right" wrapText="1"/>
    </xf>
    <xf numFmtId="0" fontId="6" fillId="3" borderId="1" xfId="0" applyFont="1" applyFill="1" applyBorder="1" applyAlignment="1">
      <alignment horizontal="right" wrapText="1"/>
    </xf>
    <xf numFmtId="0" fontId="6" fillId="0" borderId="4" xfId="0" applyFont="1" applyBorder="1" applyAlignment="1">
      <alignment horizontal="right" wrapText="1"/>
    </xf>
    <xf numFmtId="0" fontId="25" fillId="2" borderId="14" xfId="0" applyFont="1" applyFill="1" applyBorder="1" applyAlignment="1">
      <alignment wrapText="1"/>
    </xf>
    <xf numFmtId="0" fontId="6" fillId="3" borderId="11" xfId="0" applyFont="1" applyFill="1" applyBorder="1" applyAlignment="1">
      <alignment horizontal="center" wrapText="1"/>
    </xf>
    <xf numFmtId="166" fontId="6" fillId="3" borderId="1" xfId="0" applyNumberFormat="1" applyFont="1" applyFill="1" applyBorder="1" applyAlignment="1">
      <alignment wrapText="1"/>
    </xf>
    <xf numFmtId="0" fontId="5" fillId="0" borderId="11" xfId="0" applyFont="1" applyBorder="1" applyAlignment="1">
      <alignment horizontal="center" wrapText="1"/>
    </xf>
    <xf numFmtId="166" fontId="6" fillId="3" borderId="1" xfId="0" applyNumberFormat="1" applyFont="1" applyFill="1" applyBorder="1"/>
    <xf numFmtId="0" fontId="6" fillId="0" borderId="5" xfId="0" applyFont="1" applyBorder="1" applyAlignment="1">
      <alignment horizontal="center" wrapText="1"/>
    </xf>
    <xf numFmtId="0" fontId="7" fillId="2" borderId="23" xfId="0" applyFont="1" applyFill="1" applyBorder="1" applyAlignment="1">
      <alignment horizontal="center"/>
    </xf>
    <xf numFmtId="0" fontId="7" fillId="4" borderId="5" xfId="0" applyFont="1" applyFill="1" applyBorder="1" applyAlignment="1">
      <alignment horizontal="center"/>
    </xf>
    <xf numFmtId="0" fontId="22" fillId="6" borderId="26" xfId="0" applyFont="1" applyFill="1" applyBorder="1" applyAlignment="1">
      <alignment horizontal="center" vertical="center" wrapText="1"/>
    </xf>
    <xf numFmtId="0" fontId="23" fillId="0" borderId="0" xfId="0" applyFont="1" applyAlignment="1">
      <alignment horizontal="left" vertical="top" wrapText="1"/>
    </xf>
    <xf numFmtId="0" fontId="8" fillId="6" borderId="5" xfId="0" applyFont="1" applyFill="1" applyBorder="1" applyAlignment="1">
      <alignment horizontal="center" vertical="center" wrapText="1"/>
    </xf>
    <xf numFmtId="0" fontId="6" fillId="3" borderId="4" xfId="0" applyFont="1" applyFill="1" applyBorder="1"/>
    <xf numFmtId="0" fontId="13" fillId="0" borderId="0" xfId="0" applyFont="1"/>
    <xf numFmtId="0" fontId="7" fillId="2" borderId="23" xfId="0" applyFont="1" applyFill="1" applyBorder="1"/>
    <xf numFmtId="0" fontId="7" fillId="2" borderId="24" xfId="0" applyFont="1" applyFill="1" applyBorder="1"/>
    <xf numFmtId="0" fontId="7" fillId="0" borderId="3" xfId="0" applyFont="1" applyBorder="1"/>
    <xf numFmtId="0" fontId="5" fillId="0" borderId="0" xfId="0" applyFont="1" applyAlignment="1">
      <alignment horizontal="center"/>
    </xf>
    <xf numFmtId="0" fontId="15" fillId="0" borderId="0" xfId="0" applyFont="1"/>
    <xf numFmtId="165" fontId="5" fillId="0" borderId="11" xfId="0" applyNumberFormat="1" applyFont="1" applyBorder="1" applyAlignment="1">
      <alignment horizontal="center" wrapText="1"/>
    </xf>
    <xf numFmtId="165" fontId="5" fillId="0" borderId="1" xfId="0" applyNumberFormat="1" applyFont="1" applyBorder="1" applyAlignment="1">
      <alignment wrapText="1"/>
    </xf>
    <xf numFmtId="165" fontId="7" fillId="4" borderId="13" xfId="0" applyNumberFormat="1" applyFont="1" applyFill="1" applyBorder="1" applyAlignment="1">
      <alignment horizontal="right" wrapText="1"/>
    </xf>
    <xf numFmtId="165" fontId="0" fillId="0" borderId="0" xfId="0" applyNumberFormat="1"/>
    <xf numFmtId="165" fontId="5" fillId="0" borderId="1" xfId="0" applyNumberFormat="1" applyFont="1" applyBorder="1"/>
    <xf numFmtId="165" fontId="6" fillId="3" borderId="4" xfId="0" applyNumberFormat="1" applyFont="1" applyFill="1" applyBorder="1" applyAlignment="1">
      <alignment horizontal="center" wrapText="1"/>
    </xf>
    <xf numFmtId="165" fontId="7" fillId="2" borderId="16" xfId="0" applyNumberFormat="1" applyFont="1" applyFill="1" applyBorder="1" applyAlignment="1">
      <alignment horizontal="center"/>
    </xf>
    <xf numFmtId="165" fontId="6" fillId="3" borderId="3" xfId="0" applyNumberFormat="1" applyFont="1" applyFill="1" applyBorder="1" applyAlignment="1">
      <alignment wrapText="1"/>
    </xf>
    <xf numFmtId="165" fontId="6" fillId="3" borderId="3" xfId="0" applyNumberFormat="1" applyFont="1" applyFill="1" applyBorder="1"/>
    <xf numFmtId="165" fontId="0" fillId="0" borderId="0" xfId="0" applyNumberFormat="1" applyAlignment="1">
      <alignment horizontal="left"/>
    </xf>
    <xf numFmtId="165" fontId="0" fillId="0" borderId="0" xfId="0" applyNumberFormat="1" applyAlignment="1">
      <alignment horizontal="left" wrapText="1"/>
    </xf>
    <xf numFmtId="0" fontId="5" fillId="3" borderId="11" xfId="0" applyFont="1" applyFill="1" applyBorder="1" applyAlignment="1">
      <alignment horizontal="center"/>
    </xf>
    <xf numFmtId="0" fontId="10" fillId="0" borderId="0" xfId="0" applyFont="1" applyAlignment="1">
      <alignment horizontal="left" vertical="top" wrapText="1"/>
    </xf>
    <xf numFmtId="0" fontId="14" fillId="0" borderId="0" xfId="0" applyFont="1" applyAlignment="1">
      <alignment wrapText="1"/>
    </xf>
    <xf numFmtId="0" fontId="10" fillId="0" borderId="1" xfId="0" applyFont="1" applyBorder="1" applyAlignment="1">
      <alignment horizontal="right" wrapText="1"/>
    </xf>
    <xf numFmtId="0" fontId="10" fillId="3" borderId="3" xfId="0" applyFont="1" applyFill="1" applyBorder="1" applyAlignment="1">
      <alignment horizontal="center" wrapText="1"/>
    </xf>
    <xf numFmtId="0" fontId="10" fillId="0" borderId="11" xfId="0" applyFont="1" applyBorder="1" applyAlignment="1">
      <alignment horizontal="right" wrapText="1"/>
    </xf>
    <xf numFmtId="0" fontId="10" fillId="0" borderId="11" xfId="0" applyFont="1" applyBorder="1" applyAlignment="1">
      <alignment wrapText="1"/>
    </xf>
    <xf numFmtId="0" fontId="10" fillId="3" borderId="4" xfId="0" applyFont="1" applyFill="1" applyBorder="1" applyAlignment="1">
      <alignment wrapText="1"/>
    </xf>
    <xf numFmtId="0" fontId="10" fillId="2" borderId="2" xfId="0" applyFont="1" applyFill="1" applyBorder="1" applyAlignment="1">
      <alignment wrapText="1"/>
    </xf>
    <xf numFmtId="0" fontId="10" fillId="2" borderId="1" xfId="0" applyFont="1" applyFill="1" applyBorder="1" applyAlignment="1">
      <alignment horizontal="center" wrapText="1"/>
    </xf>
    <xf numFmtId="49" fontId="17" fillId="0" borderId="1" xfId="0" applyNumberFormat="1" applyFont="1" applyBorder="1" applyAlignment="1">
      <alignment horizontal="right"/>
    </xf>
    <xf numFmtId="0" fontId="17" fillId="3" borderId="2" xfId="0" applyFont="1" applyFill="1" applyBorder="1" applyAlignment="1">
      <alignment wrapText="1"/>
    </xf>
    <xf numFmtId="0" fontId="17" fillId="3" borderId="1" xfId="0" applyFont="1" applyFill="1" applyBorder="1" applyAlignment="1">
      <alignment horizontal="center"/>
    </xf>
    <xf numFmtId="0" fontId="17" fillId="0" borderId="1" xfId="0" applyFont="1" applyBorder="1" applyAlignment="1">
      <alignment horizontal="center"/>
    </xf>
    <xf numFmtId="0" fontId="25" fillId="2" borderId="30" xfId="0" applyFont="1" applyFill="1" applyBorder="1"/>
    <xf numFmtId="0" fontId="25" fillId="2" borderId="31" xfId="0" applyFont="1" applyFill="1" applyBorder="1"/>
    <xf numFmtId="0" fontId="25" fillId="2" borderId="17" xfId="0" applyFont="1" applyFill="1" applyBorder="1"/>
    <xf numFmtId="3" fontId="17" fillId="3" borderId="1" xfId="0" applyNumberFormat="1" applyFont="1" applyFill="1" applyBorder="1" applyAlignment="1">
      <alignment horizontal="right"/>
    </xf>
    <xf numFmtId="3" fontId="17" fillId="3" borderId="1" xfId="0" applyNumberFormat="1" applyFont="1" applyFill="1" applyBorder="1"/>
    <xf numFmtId="3" fontId="17" fillId="3" borderId="3" xfId="0" applyNumberFormat="1" applyFont="1" applyFill="1" applyBorder="1"/>
    <xf numFmtId="0" fontId="10" fillId="0" borderId="18" xfId="0" applyFont="1" applyBorder="1" applyAlignment="1">
      <alignment horizontal="center" wrapText="1"/>
    </xf>
    <xf numFmtId="0" fontId="17" fillId="2" borderId="23" xfId="0" applyFont="1" applyFill="1" applyBorder="1"/>
    <xf numFmtId="0" fontId="10" fillId="2" borderId="63" xfId="0" applyFont="1" applyFill="1" applyBorder="1" applyAlignment="1">
      <alignment wrapText="1"/>
    </xf>
    <xf numFmtId="0" fontId="17" fillId="2" borderId="63" xfId="0" applyFont="1" applyFill="1" applyBorder="1" applyAlignment="1">
      <alignment horizontal="right"/>
    </xf>
    <xf numFmtId="0" fontId="10" fillId="0" borderId="3" xfId="0" applyFont="1" applyBorder="1" applyAlignment="1">
      <alignment horizontal="center" wrapText="1"/>
    </xf>
    <xf numFmtId="0" fontId="10" fillId="0" borderId="1" xfId="1" applyFont="1" applyBorder="1" applyAlignment="1">
      <alignment horizontal="center" wrapText="1"/>
    </xf>
    <xf numFmtId="0" fontId="15" fillId="0" borderId="0" xfId="0" applyFont="1" applyAlignment="1">
      <alignment vertical="center" wrapText="1"/>
    </xf>
    <xf numFmtId="0" fontId="7" fillId="2" borderId="5" xfId="0" applyFont="1" applyFill="1" applyBorder="1" applyAlignment="1">
      <alignment horizontal="right" wrapText="1"/>
    </xf>
    <xf numFmtId="0" fontId="6" fillId="3" borderId="12" xfId="0" applyFont="1" applyFill="1" applyBorder="1" applyAlignment="1">
      <alignment horizontal="right" wrapText="1"/>
    </xf>
    <xf numFmtId="0" fontId="10" fillId="0" borderId="30" xfId="1" applyFont="1" applyBorder="1" applyAlignment="1">
      <alignment horizontal="center" vertical="center" wrapText="1"/>
    </xf>
    <xf numFmtId="0" fontId="10" fillId="0" borderId="16" xfId="1" applyFont="1" applyBorder="1" applyAlignment="1">
      <alignment horizontal="center" vertical="center" wrapText="1"/>
    </xf>
    <xf numFmtId="0" fontId="10" fillId="0" borderId="1" xfId="0" applyFont="1" applyBorder="1" applyAlignment="1">
      <alignment horizontal="center" wrapText="1"/>
    </xf>
    <xf numFmtId="0" fontId="25" fillId="0" borderId="5" xfId="0" applyFont="1" applyBorder="1"/>
    <xf numFmtId="0" fontId="10" fillId="0" borderId="5" xfId="0" applyFont="1" applyBorder="1" applyAlignment="1">
      <alignment horizontal="center" wrapText="1"/>
    </xf>
    <xf numFmtId="0" fontId="10" fillId="0" borderId="0" xfId="0" applyFont="1" applyAlignment="1">
      <alignment wrapText="1"/>
    </xf>
    <xf numFmtId="0" fontId="10" fillId="3" borderId="11" xfId="0" applyFont="1" applyFill="1" applyBorder="1" applyAlignment="1">
      <alignment wrapText="1"/>
    </xf>
    <xf numFmtId="0" fontId="33" fillId="0" borderId="0" xfId="0" applyFont="1"/>
    <xf numFmtId="0" fontId="10" fillId="4" borderId="47" xfId="0" applyFont="1" applyFill="1" applyBorder="1" applyAlignment="1">
      <alignment wrapText="1"/>
    </xf>
    <xf numFmtId="0" fontId="25" fillId="0" borderId="0" xfId="0" applyFont="1"/>
    <xf numFmtId="0" fontId="10" fillId="4" borderId="57" xfId="0" applyFont="1" applyFill="1" applyBorder="1" applyAlignment="1">
      <alignment wrapText="1"/>
    </xf>
    <xf numFmtId="0" fontId="10" fillId="0" borderId="30" xfId="0" applyFont="1" applyBorder="1" applyAlignment="1">
      <alignment horizontal="center" wrapText="1"/>
    </xf>
    <xf numFmtId="0" fontId="17" fillId="0" borderId="51" xfId="0" applyFont="1" applyBorder="1"/>
    <xf numFmtId="0" fontId="10" fillId="3" borderId="47" xfId="0" applyFont="1" applyFill="1" applyBorder="1" applyAlignment="1">
      <alignment wrapText="1"/>
    </xf>
    <xf numFmtId="0" fontId="10" fillId="3" borderId="49" xfId="0" applyFont="1" applyFill="1" applyBorder="1" applyAlignment="1">
      <alignment wrapText="1"/>
    </xf>
    <xf numFmtId="0" fontId="10" fillId="3" borderId="12" xfId="0" applyFont="1" applyFill="1" applyBorder="1" applyAlignment="1">
      <alignment wrapText="1"/>
    </xf>
    <xf numFmtId="0" fontId="10" fillId="3" borderId="48" xfId="0" applyFont="1" applyFill="1" applyBorder="1" applyAlignment="1">
      <alignment wrapText="1"/>
    </xf>
    <xf numFmtId="0" fontId="25" fillId="3" borderId="21" xfId="0" applyFont="1" applyFill="1" applyBorder="1"/>
    <xf numFmtId="0" fontId="6" fillId="0" borderId="2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8" xfId="0" applyFont="1" applyBorder="1" applyAlignment="1">
      <alignment horizontal="center" vertical="center" wrapText="1"/>
    </xf>
    <xf numFmtId="0" fontId="6" fillId="3" borderId="9" xfId="0" applyFont="1" applyFill="1" applyBorder="1" applyAlignment="1">
      <alignment wrapText="1"/>
    </xf>
    <xf numFmtId="0" fontId="6" fillId="3" borderId="16" xfId="0" applyFont="1" applyFill="1" applyBorder="1" applyAlignment="1">
      <alignment wrapText="1"/>
    </xf>
    <xf numFmtId="0" fontId="5" fillId="2" borderId="1" xfId="0" applyFont="1" applyFill="1" applyBorder="1" applyAlignment="1">
      <alignment wrapText="1"/>
    </xf>
    <xf numFmtId="0" fontId="5" fillId="2" borderId="26" xfId="0" applyFont="1" applyFill="1" applyBorder="1" applyAlignment="1">
      <alignment wrapText="1"/>
    </xf>
    <xf numFmtId="0" fontId="5" fillId="0" borderId="26" xfId="0" applyFont="1" applyBorder="1"/>
    <xf numFmtId="0" fontId="5" fillId="3" borderId="49" xfId="0" applyFont="1" applyFill="1" applyBorder="1"/>
    <xf numFmtId="0" fontId="17" fillId="0" borderId="51" xfId="0" applyFont="1" applyBorder="1" applyAlignment="1">
      <alignment wrapText="1"/>
    </xf>
    <xf numFmtId="0" fontId="0" fillId="0" borderId="1" xfId="0" applyBorder="1" applyAlignment="1">
      <alignment horizontal="left" vertical="top" wrapText="1"/>
    </xf>
    <xf numFmtId="0" fontId="0" fillId="3" borderId="1" xfId="0" applyFill="1" applyBorder="1" applyAlignment="1">
      <alignment horizontal="left" vertical="top" wrapText="1"/>
    </xf>
    <xf numFmtId="0" fontId="11" fillId="2" borderId="1" xfId="0" applyFont="1" applyFill="1" applyBorder="1" applyAlignment="1">
      <alignment horizontal="left" vertical="top" wrapText="1"/>
    </xf>
    <xf numFmtId="0" fontId="15" fillId="2" borderId="1" xfId="0" applyFont="1" applyFill="1" applyBorder="1" applyAlignment="1">
      <alignment horizontal="left" vertical="top" wrapText="1"/>
    </xf>
    <xf numFmtId="0" fontId="11" fillId="4" borderId="1" xfId="0" applyFont="1" applyFill="1" applyBorder="1" applyAlignment="1">
      <alignment horizontal="left" vertical="top" wrapText="1"/>
    </xf>
    <xf numFmtId="0" fontId="15" fillId="4" borderId="1" xfId="0" applyFont="1" applyFill="1" applyBorder="1" applyAlignment="1">
      <alignment horizontal="left" vertical="top" wrapText="1"/>
    </xf>
    <xf numFmtId="17" fontId="11" fillId="2" borderId="1" xfId="0" applyNumberFormat="1" applyFont="1" applyFill="1" applyBorder="1" applyAlignment="1">
      <alignment horizontal="left" vertical="top" wrapText="1"/>
    </xf>
    <xf numFmtId="0" fontId="23" fillId="3" borderId="1" xfId="0" applyFont="1" applyFill="1" applyBorder="1" applyAlignment="1">
      <alignment horizontal="left" vertical="top" wrapText="1"/>
    </xf>
    <xf numFmtId="0" fontId="23" fillId="0" borderId="1" xfId="0" applyFont="1" applyBorder="1" applyAlignment="1">
      <alignment horizontal="left" vertical="top" wrapText="1"/>
    </xf>
    <xf numFmtId="0" fontId="15" fillId="0" borderId="4" xfId="0" applyFont="1" applyBorder="1" applyAlignment="1">
      <alignment horizontal="right" wrapText="1"/>
    </xf>
    <xf numFmtId="0" fontId="15" fillId="0" borderId="9" xfId="0" applyFont="1" applyBorder="1" applyAlignment="1">
      <alignment horizontal="right" wrapText="1"/>
    </xf>
    <xf numFmtId="0" fontId="7" fillId="4" borderId="1" xfId="0" applyFont="1" applyFill="1" applyBorder="1" applyAlignment="1">
      <alignment horizontal="right"/>
    </xf>
    <xf numFmtId="0" fontId="7" fillId="0" borderId="5" xfId="0" applyFont="1" applyBorder="1" applyAlignment="1">
      <alignment horizontal="right"/>
    </xf>
    <xf numFmtId="0" fontId="5" fillId="4" borderId="5" xfId="0" applyFont="1" applyFill="1" applyBorder="1"/>
    <xf numFmtId="0" fontId="5" fillId="0" borderId="1" xfId="0" applyFont="1" applyFill="1" applyBorder="1"/>
    <xf numFmtId="167" fontId="36" fillId="7" borderId="69" xfId="0" applyNumberFormat="1" applyFont="1" applyFill="1" applyBorder="1"/>
    <xf numFmtId="167" fontId="36" fillId="7" borderId="69" xfId="0" applyNumberFormat="1" applyFont="1" applyFill="1" applyBorder="1" applyAlignment="1"/>
    <xf numFmtId="167" fontId="36" fillId="7" borderId="70" xfId="0" applyNumberFormat="1" applyFont="1" applyFill="1" applyBorder="1"/>
    <xf numFmtId="0" fontId="7" fillId="2" borderId="35" xfId="0" applyFont="1" applyFill="1" applyBorder="1" applyAlignment="1">
      <alignment wrapText="1"/>
    </xf>
    <xf numFmtId="0" fontId="17" fillId="0" borderId="56" xfId="0" applyFont="1" applyBorder="1" applyAlignment="1">
      <alignment wrapText="1"/>
    </xf>
    <xf numFmtId="167" fontId="36" fillId="0" borderId="71" xfId="0" applyNumberFormat="1" applyFont="1" applyBorder="1"/>
    <xf numFmtId="167" fontId="36" fillId="0" borderId="71" xfId="0" applyNumberFormat="1" applyFont="1" applyBorder="1" applyAlignment="1"/>
    <xf numFmtId="167" fontId="36" fillId="0" borderId="72" xfId="0" applyNumberFormat="1" applyFont="1" applyBorder="1"/>
    <xf numFmtId="0" fontId="37" fillId="0" borderId="73" xfId="0" applyFont="1" applyBorder="1"/>
    <xf numFmtId="0" fontId="37" fillId="0" borderId="8" xfId="0" applyFont="1" applyBorder="1"/>
    <xf numFmtId="0" fontId="37" fillId="0" borderId="37" xfId="0" applyFont="1" applyBorder="1"/>
    <xf numFmtId="0" fontId="10" fillId="4" borderId="19" xfId="0" applyFont="1" applyFill="1" applyBorder="1" applyAlignment="1">
      <alignment wrapText="1"/>
    </xf>
    <xf numFmtId="0" fontId="10" fillId="4" borderId="74" xfId="0" applyFont="1" applyFill="1" applyBorder="1" applyAlignment="1">
      <alignment wrapText="1"/>
    </xf>
    <xf numFmtId="0" fontId="17" fillId="0" borderId="74" xfId="0" applyFont="1" applyBorder="1"/>
    <xf numFmtId="0" fontId="5" fillId="0" borderId="15" xfId="0" applyFont="1" applyFill="1" applyBorder="1"/>
    <xf numFmtId="0" fontId="6" fillId="8" borderId="1" xfId="0" applyFont="1" applyFill="1" applyBorder="1" applyAlignment="1">
      <alignment horizontal="right" wrapText="1"/>
    </xf>
    <xf numFmtId="0" fontId="10" fillId="4" borderId="16" xfId="0" applyFont="1" applyFill="1" applyBorder="1" applyAlignment="1">
      <alignment horizontal="center" wrapText="1"/>
    </xf>
    <xf numFmtId="0" fontId="10" fillId="4" borderId="5" xfId="0" applyFont="1" applyFill="1" applyBorder="1" applyAlignment="1">
      <alignment wrapText="1"/>
    </xf>
    <xf numFmtId="0" fontId="17" fillId="4" borderId="0" xfId="0" applyFont="1" applyFill="1" applyAlignment="1">
      <alignment wrapText="1"/>
    </xf>
    <xf numFmtId="0" fontId="10" fillId="4" borderId="32" xfId="0" applyFont="1" applyFill="1" applyBorder="1" applyAlignment="1">
      <alignment horizontal="center" wrapText="1"/>
    </xf>
    <xf numFmtId="0" fontId="10" fillId="4" borderId="26" xfId="0" applyFont="1" applyFill="1" applyBorder="1" applyAlignment="1">
      <alignment wrapText="1"/>
    </xf>
    <xf numFmtId="0" fontId="10" fillId="4" borderId="15" xfId="0" applyFont="1" applyFill="1" applyBorder="1" applyAlignment="1">
      <alignment horizontal="center" wrapText="1"/>
    </xf>
    <xf numFmtId="0" fontId="10" fillId="4" borderId="1" xfId="0" applyFont="1" applyFill="1" applyBorder="1" applyAlignment="1">
      <alignment wrapText="1"/>
    </xf>
    <xf numFmtId="0" fontId="6" fillId="4" borderId="1" xfId="0" applyFont="1" applyFill="1" applyBorder="1" applyAlignment="1">
      <alignment horizontal="right" wrapText="1"/>
    </xf>
    <xf numFmtId="0" fontId="6" fillId="4" borderId="3" xfId="0" applyFont="1" applyFill="1" applyBorder="1" applyAlignment="1">
      <alignment horizontal="right" wrapText="1"/>
    </xf>
    <xf numFmtId="0" fontId="0" fillId="0" borderId="5" xfId="0" applyBorder="1" applyAlignment="1">
      <alignment horizontal="left" vertical="top" wrapText="1"/>
    </xf>
    <xf numFmtId="0" fontId="0" fillId="0" borderId="26" xfId="0" applyBorder="1" applyAlignment="1">
      <alignment horizontal="left" vertical="top" wrapText="1"/>
    </xf>
    <xf numFmtId="0" fontId="0" fillId="0" borderId="25" xfId="0" applyBorder="1" applyAlignment="1">
      <alignment horizontal="left" vertical="top" wrapText="1"/>
    </xf>
    <xf numFmtId="0" fontId="23" fillId="0" borderId="5" xfId="0" applyFont="1" applyBorder="1" applyAlignment="1">
      <alignment horizontal="left" vertical="top" wrapText="1"/>
    </xf>
    <xf numFmtId="0" fontId="23" fillId="0" borderId="26" xfId="0" applyFont="1" applyBorder="1" applyAlignment="1">
      <alignment horizontal="left" vertical="top" wrapText="1"/>
    </xf>
    <xf numFmtId="0" fontId="0" fillId="0" borderId="30" xfId="0" applyBorder="1" applyAlignment="1">
      <alignment horizontal="left" vertical="top" wrapText="1"/>
    </xf>
    <xf numFmtId="0" fontId="0" fillId="0" borderId="32" xfId="0" applyBorder="1" applyAlignment="1">
      <alignment horizontal="left" vertical="top" wrapText="1"/>
    </xf>
    <xf numFmtId="0" fontId="25" fillId="2" borderId="34" xfId="0" applyFont="1" applyFill="1" applyBorder="1" applyAlignment="1">
      <alignment horizontal="center"/>
    </xf>
    <xf numFmtId="0" fontId="25" fillId="2" borderId="28" xfId="0" applyFont="1" applyFill="1" applyBorder="1" applyAlignment="1">
      <alignment horizontal="center"/>
    </xf>
    <xf numFmtId="0" fontId="25" fillId="2" borderId="29" xfId="0" applyFont="1" applyFill="1" applyBorder="1" applyAlignment="1">
      <alignment horizontal="center"/>
    </xf>
    <xf numFmtId="0" fontId="17" fillId="2" borderId="5" xfId="0" applyFont="1" applyFill="1" applyBorder="1" applyAlignment="1">
      <alignment horizontal="center" wrapText="1"/>
    </xf>
    <xf numFmtId="0" fontId="17" fillId="2" borderId="25" xfId="0" applyFont="1" applyFill="1" applyBorder="1" applyAlignment="1">
      <alignment horizontal="center" wrapText="1"/>
    </xf>
    <xf numFmtId="0" fontId="17" fillId="2" borderId="6" xfId="0" applyFont="1" applyFill="1" applyBorder="1" applyAlignment="1">
      <alignment horizontal="center" wrapText="1"/>
    </xf>
    <xf numFmtId="0" fontId="18" fillId="0" borderId="0" xfId="0" applyFont="1" applyAlignment="1">
      <alignment horizontal="center" vertical="center"/>
    </xf>
    <xf numFmtId="0" fontId="2" fillId="6" borderId="22" xfId="0" applyFont="1" applyFill="1" applyBorder="1" applyAlignment="1">
      <alignment horizontal="center" vertical="center"/>
    </xf>
    <xf numFmtId="0" fontId="8" fillId="6" borderId="23" xfId="0" applyFont="1" applyFill="1" applyBorder="1" applyAlignment="1">
      <alignment horizontal="center" vertical="center"/>
    </xf>
    <xf numFmtId="0" fontId="8" fillId="6" borderId="34" xfId="0" applyFont="1" applyFill="1" applyBorder="1" applyAlignment="1">
      <alignment horizontal="center" vertical="center"/>
    </xf>
    <xf numFmtId="0" fontId="8" fillId="6" borderId="24" xfId="0" applyFont="1" applyFill="1" applyBorder="1" applyAlignment="1">
      <alignment horizontal="center" vertical="center"/>
    </xf>
    <xf numFmtId="0" fontId="10" fillId="0" borderId="5" xfId="0" applyFont="1" applyBorder="1" applyAlignment="1">
      <alignment horizontal="center" wrapText="1"/>
    </xf>
    <xf numFmtId="0" fontId="15" fillId="0" borderId="26" xfId="0" applyFont="1" applyBorder="1"/>
    <xf numFmtId="0" fontId="10" fillId="0" borderId="26" xfId="0" applyFont="1" applyBorder="1" applyAlignment="1">
      <alignment horizontal="center" wrapText="1"/>
    </xf>
    <xf numFmtId="0" fontId="7" fillId="2" borderId="34" xfId="0" applyFont="1" applyFill="1" applyBorder="1" applyAlignment="1">
      <alignment horizontal="center"/>
    </xf>
    <xf numFmtId="0" fontId="7" fillId="2" borderId="28" xfId="0" applyFont="1" applyFill="1" applyBorder="1" applyAlignment="1">
      <alignment horizontal="center"/>
    </xf>
    <xf numFmtId="0" fontId="7" fillId="2" borderId="29" xfId="0" applyFont="1" applyFill="1" applyBorder="1" applyAlignment="1">
      <alignment horizontal="center"/>
    </xf>
    <xf numFmtId="0" fontId="5" fillId="2" borderId="5" xfId="0" applyFont="1" applyFill="1" applyBorder="1" applyAlignment="1">
      <alignment horizontal="center" wrapText="1"/>
    </xf>
    <xf numFmtId="0" fontId="5" fillId="2" borderId="25" xfId="0" applyFont="1" applyFill="1" applyBorder="1" applyAlignment="1">
      <alignment horizontal="center" wrapText="1"/>
    </xf>
    <xf numFmtId="0" fontId="5" fillId="2" borderId="6" xfId="0" applyFont="1" applyFill="1" applyBorder="1" applyAlignment="1">
      <alignment horizontal="center" wrapText="1"/>
    </xf>
    <xf numFmtId="0" fontId="6" fillId="0" borderId="1" xfId="0" applyFont="1" applyBorder="1" applyAlignment="1">
      <alignment horizontal="center" wrapText="1"/>
    </xf>
    <xf numFmtId="0" fontId="6" fillId="0" borderId="5" xfId="0" applyFont="1" applyBorder="1" applyAlignment="1">
      <alignment horizontal="center" wrapText="1"/>
    </xf>
    <xf numFmtId="0" fontId="6" fillId="0" borderId="26" xfId="0" applyFont="1" applyBorder="1" applyAlignment="1">
      <alignment horizontal="center" wrapText="1"/>
    </xf>
    <xf numFmtId="0" fontId="19" fillId="6" borderId="22" xfId="0" applyFont="1" applyFill="1" applyBorder="1" applyAlignment="1">
      <alignment horizontal="center" vertical="center"/>
    </xf>
    <xf numFmtId="0" fontId="2" fillId="6" borderId="27" xfId="0" applyFont="1" applyFill="1" applyBorder="1" applyAlignment="1">
      <alignment horizontal="center" vertical="center"/>
    </xf>
    <xf numFmtId="0" fontId="2" fillId="6" borderId="28" xfId="0" applyFont="1" applyFill="1" applyBorder="1" applyAlignment="1">
      <alignment horizontal="center" vertical="center"/>
    </xf>
    <xf numFmtId="0" fontId="2" fillId="6" borderId="29" xfId="0" applyFont="1" applyFill="1" applyBorder="1" applyAlignment="1">
      <alignment horizontal="center" vertical="center"/>
    </xf>
    <xf numFmtId="0" fontId="8" fillId="6" borderId="27" xfId="0" applyFont="1" applyFill="1" applyBorder="1" applyAlignment="1">
      <alignment horizontal="center" vertical="center" wrapText="1"/>
    </xf>
    <xf numFmtId="0" fontId="8" fillId="6" borderId="29" xfId="0" applyFont="1" applyFill="1" applyBorder="1" applyAlignment="1">
      <alignment horizontal="center" vertical="center" wrapText="1"/>
    </xf>
    <xf numFmtId="0" fontId="17" fillId="0" borderId="0" xfId="0" applyFont="1" applyAlignment="1">
      <alignment horizontal="left" vertical="center" wrapText="1"/>
    </xf>
    <xf numFmtId="0" fontId="5" fillId="2" borderId="1" xfId="0" applyFont="1" applyFill="1" applyBorder="1" applyAlignment="1">
      <alignment horizontal="center" wrapText="1"/>
    </xf>
    <xf numFmtId="0" fontId="6" fillId="0" borderId="8" xfId="0" applyFont="1" applyBorder="1" applyAlignment="1">
      <alignment horizontal="center" wrapText="1"/>
    </xf>
    <xf numFmtId="0" fontId="6" fillId="0" borderId="15" xfId="0" applyFont="1" applyBorder="1" applyAlignment="1">
      <alignment horizontal="center" wrapText="1"/>
    </xf>
    <xf numFmtId="0" fontId="6" fillId="3" borderId="9" xfId="0" applyFont="1" applyFill="1" applyBorder="1" applyAlignment="1">
      <alignment horizontal="center" wrapText="1"/>
    </xf>
    <xf numFmtId="0" fontId="6" fillId="3" borderId="16" xfId="0" applyFont="1" applyFill="1" applyBorder="1" applyAlignment="1">
      <alignment horizontal="center" wrapText="1"/>
    </xf>
    <xf numFmtId="0" fontId="17" fillId="0" borderId="0" xfId="0" applyFont="1" applyAlignment="1">
      <alignment horizontal="left" wrapText="1"/>
    </xf>
    <xf numFmtId="0" fontId="6" fillId="3" borderId="8" xfId="0" applyFont="1" applyFill="1" applyBorder="1" applyAlignment="1">
      <alignment horizontal="center" wrapText="1"/>
    </xf>
    <xf numFmtId="0" fontId="6" fillId="3" borderId="15" xfId="0" applyFont="1" applyFill="1" applyBorder="1" applyAlignment="1">
      <alignment horizontal="center" wrapText="1"/>
    </xf>
    <xf numFmtId="0" fontId="6" fillId="4" borderId="9" xfId="0" applyFont="1" applyFill="1" applyBorder="1" applyAlignment="1">
      <alignment horizontal="center" wrapText="1"/>
    </xf>
    <xf numFmtId="0" fontId="6" fillId="4" borderId="16" xfId="0" applyFont="1" applyFill="1" applyBorder="1" applyAlignment="1">
      <alignment horizontal="center" wrapText="1"/>
    </xf>
    <xf numFmtId="0" fontId="6" fillId="3" borderId="9" xfId="0" applyFont="1" applyFill="1" applyBorder="1" applyAlignment="1">
      <alignment horizontal="center" vertical="top" wrapText="1"/>
    </xf>
    <xf numFmtId="0" fontId="6" fillId="3" borderId="16" xfId="0" applyFont="1" applyFill="1" applyBorder="1" applyAlignment="1">
      <alignment horizontal="center" vertical="top" wrapText="1"/>
    </xf>
    <xf numFmtId="0" fontId="5" fillId="0" borderId="0" xfId="0" applyFont="1" applyAlignment="1">
      <alignment horizontal="left"/>
    </xf>
    <xf numFmtId="0" fontId="19" fillId="6" borderId="27" xfId="0" applyFont="1" applyFill="1" applyBorder="1" applyAlignment="1">
      <alignment horizontal="center" vertical="center" wrapText="1"/>
    </xf>
    <xf numFmtId="0" fontId="8" fillId="6" borderId="28" xfId="0" applyFont="1" applyFill="1" applyBorder="1" applyAlignment="1">
      <alignment horizontal="center" vertical="center" wrapText="1"/>
    </xf>
    <xf numFmtId="0" fontId="5" fillId="0" borderId="0" xfId="0" applyFont="1" applyAlignment="1">
      <alignment horizontal="left" wrapText="1"/>
    </xf>
    <xf numFmtId="0" fontId="8" fillId="6" borderId="59" xfId="0" applyFont="1" applyFill="1" applyBorder="1" applyAlignment="1">
      <alignment horizontal="center" vertical="center"/>
    </xf>
    <xf numFmtId="0" fontId="8" fillId="6" borderId="60" xfId="0" applyFont="1" applyFill="1" applyBorder="1" applyAlignment="1">
      <alignment horizontal="center" vertical="center"/>
    </xf>
    <xf numFmtId="0" fontId="8" fillId="6" borderId="61" xfId="0" applyFont="1" applyFill="1" applyBorder="1" applyAlignment="1">
      <alignment horizontal="center" vertical="center"/>
    </xf>
    <xf numFmtId="0" fontId="6" fillId="0" borderId="23" xfId="0" applyFont="1" applyBorder="1" applyAlignment="1">
      <alignment horizontal="center" wrapText="1"/>
    </xf>
    <xf numFmtId="0" fontId="6" fillId="3" borderId="43" xfId="0" applyFont="1" applyFill="1" applyBorder="1" applyAlignment="1">
      <alignment horizontal="center" wrapText="1"/>
    </xf>
    <xf numFmtId="0" fontId="6" fillId="3" borderId="39" xfId="0" applyFont="1" applyFill="1" applyBorder="1" applyAlignment="1">
      <alignment horizontal="center" wrapText="1"/>
    </xf>
    <xf numFmtId="0" fontId="17" fillId="0" borderId="0" xfId="0" applyFont="1" applyAlignment="1">
      <alignment horizontal="left"/>
    </xf>
    <xf numFmtId="0" fontId="2" fillId="6" borderId="53" xfId="0" applyFont="1" applyFill="1" applyBorder="1" applyAlignment="1">
      <alignment horizontal="center" vertical="center" wrapText="1"/>
    </xf>
    <xf numFmtId="0" fontId="2" fillId="6" borderId="46" xfId="0" applyFont="1" applyFill="1" applyBorder="1" applyAlignment="1">
      <alignment horizontal="center" vertical="center" wrapText="1"/>
    </xf>
    <xf numFmtId="0" fontId="2" fillId="6" borderId="54" xfId="0" applyFont="1" applyFill="1" applyBorder="1" applyAlignment="1">
      <alignment horizontal="center" vertical="center" wrapText="1"/>
    </xf>
    <xf numFmtId="0" fontId="5" fillId="0" borderId="0" xfId="0" applyFont="1" applyAlignment="1">
      <alignment horizontal="left" vertical="top" wrapText="1"/>
    </xf>
    <xf numFmtId="0" fontId="6" fillId="0" borderId="1" xfId="0" applyFont="1" applyBorder="1" applyAlignment="1">
      <alignment horizontal="center" vertical="center" wrapText="1"/>
    </xf>
    <xf numFmtId="0" fontId="6" fillId="0" borderId="7" xfId="0" applyFont="1" applyBorder="1" applyAlignment="1">
      <alignment horizontal="left" wrapText="1"/>
    </xf>
    <xf numFmtId="0" fontId="6" fillId="0" borderId="19" xfId="0" applyFont="1" applyBorder="1" applyAlignment="1">
      <alignment horizontal="left" wrapText="1"/>
    </xf>
    <xf numFmtId="0" fontId="7" fillId="2" borderId="30" xfId="0" applyFont="1" applyFill="1" applyBorder="1" applyAlignment="1">
      <alignment horizontal="center"/>
    </xf>
    <xf numFmtId="0" fontId="7" fillId="2" borderId="31" xfId="0" applyFont="1" applyFill="1" applyBorder="1" applyAlignment="1">
      <alignment horizontal="center"/>
    </xf>
    <xf numFmtId="0" fontId="7" fillId="2" borderId="17" xfId="0" applyFont="1" applyFill="1" applyBorder="1" applyAlignment="1">
      <alignment horizontal="center"/>
    </xf>
    <xf numFmtId="0" fontId="6" fillId="0" borderId="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0" xfId="0" applyFont="1" applyBorder="1" applyAlignment="1">
      <alignment horizontal="left" wrapText="1"/>
    </xf>
    <xf numFmtId="0" fontId="6" fillId="0" borderId="37" xfId="0" applyFont="1" applyBorder="1" applyAlignment="1">
      <alignment horizontal="left" wrapText="1"/>
    </xf>
    <xf numFmtId="0" fontId="6" fillId="0" borderId="64" xfId="0" applyFont="1" applyBorder="1" applyAlignment="1">
      <alignment horizontal="left" wrapText="1"/>
    </xf>
    <xf numFmtId="0" fontId="6" fillId="0" borderId="65" xfId="0" applyFont="1" applyBorder="1" applyAlignment="1">
      <alignment horizontal="left" wrapText="1"/>
    </xf>
    <xf numFmtId="0" fontId="10" fillId="0" borderId="0" xfId="0" applyFont="1" applyAlignment="1">
      <alignment horizontal="left" vertical="top" wrapText="1"/>
    </xf>
    <xf numFmtId="0" fontId="19" fillId="6" borderId="56" xfId="0" applyFont="1" applyFill="1" applyBorder="1" applyAlignment="1">
      <alignment horizontal="center" vertical="center"/>
    </xf>
    <xf numFmtId="0" fontId="8" fillId="6" borderId="44" xfId="0" applyFont="1" applyFill="1" applyBorder="1" applyAlignment="1">
      <alignment horizontal="center" vertical="center"/>
    </xf>
    <xf numFmtId="0" fontId="8" fillId="6" borderId="67" xfId="0" applyFont="1" applyFill="1" applyBorder="1" applyAlignment="1">
      <alignment horizontal="center" vertical="center"/>
    </xf>
    <xf numFmtId="0" fontId="8" fillId="6" borderId="45" xfId="0" applyFont="1" applyFill="1" applyBorder="1" applyAlignment="1">
      <alignment horizontal="center" vertical="center"/>
    </xf>
    <xf numFmtId="0" fontId="6" fillId="0" borderId="38" xfId="0" applyFont="1" applyBorder="1" applyAlignment="1">
      <alignment horizontal="center" wrapText="1"/>
    </xf>
    <xf numFmtId="0" fontId="6" fillId="0" borderId="18" xfId="0" applyFont="1" applyBorder="1" applyAlignment="1">
      <alignment horizontal="center" wrapText="1"/>
    </xf>
    <xf numFmtId="0" fontId="6" fillId="3" borderId="20" xfId="0" applyFont="1" applyFill="1" applyBorder="1" applyAlignment="1">
      <alignment horizontal="center" wrapText="1"/>
    </xf>
    <xf numFmtId="0" fontId="17" fillId="0" borderId="0" xfId="0" applyFont="1" applyAlignment="1">
      <alignment horizontal="left" vertical="top" wrapText="1"/>
    </xf>
    <xf numFmtId="0" fontId="6" fillId="0" borderId="35" xfId="0" applyFont="1" applyBorder="1" applyAlignment="1">
      <alignment horizontal="left" wrapText="1"/>
    </xf>
    <xf numFmtId="0" fontId="17" fillId="0" borderId="0" xfId="0" applyFont="1" applyAlignment="1">
      <alignment horizontal="left" vertical="top"/>
    </xf>
    <xf numFmtId="0" fontId="10" fillId="0" borderId="30" xfId="0" applyFont="1" applyBorder="1" applyAlignment="1">
      <alignment horizontal="center" wrapText="1"/>
    </xf>
    <xf numFmtId="0" fontId="10" fillId="0" borderId="31" xfId="0" applyFont="1" applyBorder="1" applyAlignment="1">
      <alignment horizontal="center" wrapText="1"/>
    </xf>
    <xf numFmtId="0" fontId="10" fillId="0" borderId="32" xfId="0" applyFont="1" applyBorder="1" applyAlignment="1">
      <alignment horizontal="center" wrapText="1"/>
    </xf>
    <xf numFmtId="0" fontId="10" fillId="0" borderId="34" xfId="0" applyFont="1" applyBorder="1" applyAlignment="1">
      <alignment horizontal="center" wrapText="1"/>
    </xf>
    <xf numFmtId="0" fontId="10" fillId="0" borderId="28" xfId="0" applyFont="1" applyBorder="1" applyAlignment="1">
      <alignment horizontal="center" wrapText="1"/>
    </xf>
    <xf numFmtId="0" fontId="10" fillId="0" borderId="68" xfId="0" applyFont="1" applyBorder="1" applyAlignment="1">
      <alignment horizontal="center" wrapText="1"/>
    </xf>
    <xf numFmtId="0" fontId="19" fillId="6" borderId="40" xfId="0" applyFont="1" applyFill="1" applyBorder="1" applyAlignment="1">
      <alignment horizontal="center" vertical="center"/>
    </xf>
    <xf numFmtId="0" fontId="19" fillId="6" borderId="41" xfId="0" applyFont="1" applyFill="1" applyBorder="1" applyAlignment="1">
      <alignment horizontal="center" vertical="center"/>
    </xf>
    <xf numFmtId="0" fontId="19" fillId="6" borderId="43" xfId="0" applyFont="1" applyFill="1" applyBorder="1" applyAlignment="1">
      <alignment horizontal="center" vertical="center"/>
    </xf>
    <xf numFmtId="0" fontId="6" fillId="0" borderId="42" xfId="0" applyFont="1" applyBorder="1" applyAlignment="1">
      <alignment horizontal="center" wrapText="1"/>
    </xf>
    <xf numFmtId="0" fontId="6" fillId="0" borderId="66" xfId="0" applyFont="1" applyBorder="1" applyAlignment="1">
      <alignment horizontal="center" wrapText="1"/>
    </xf>
    <xf numFmtId="0" fontId="6" fillId="0" borderId="30" xfId="0" applyFont="1" applyBorder="1" applyAlignment="1">
      <alignment horizontal="center" wrapText="1"/>
    </xf>
    <xf numFmtId="0" fontId="6" fillId="0" borderId="32" xfId="0" applyFont="1" applyBorder="1" applyAlignment="1">
      <alignment horizontal="center" wrapText="1"/>
    </xf>
    <xf numFmtId="0" fontId="6" fillId="3" borderId="23" xfId="0" applyFont="1" applyFill="1" applyBorder="1" applyAlignment="1">
      <alignment horizontal="center" wrapText="1"/>
    </xf>
    <xf numFmtId="0" fontId="6" fillId="3" borderId="1" xfId="0" applyFont="1" applyFill="1" applyBorder="1" applyAlignment="1">
      <alignment horizontal="center" wrapText="1"/>
    </xf>
    <xf numFmtId="0" fontId="6" fillId="3" borderId="11" xfId="0" applyFont="1" applyFill="1" applyBorder="1" applyAlignment="1">
      <alignment horizontal="center" wrapText="1"/>
    </xf>
    <xf numFmtId="0" fontId="6" fillId="3" borderId="24" xfId="0" applyFont="1" applyFill="1" applyBorder="1" applyAlignment="1">
      <alignment horizontal="center" wrapText="1"/>
    </xf>
    <xf numFmtId="0" fontId="6" fillId="3" borderId="3" xfId="0" applyFont="1" applyFill="1" applyBorder="1" applyAlignment="1">
      <alignment horizontal="center" wrapText="1"/>
    </xf>
    <xf numFmtId="0" fontId="6" fillId="3" borderId="4" xfId="0" applyFont="1" applyFill="1" applyBorder="1" applyAlignment="1">
      <alignment horizontal="center" wrapText="1"/>
    </xf>
    <xf numFmtId="0" fontId="10" fillId="0" borderId="1" xfId="0" applyFont="1" applyBorder="1" applyAlignment="1">
      <alignment horizontal="center" wrapText="1"/>
    </xf>
    <xf numFmtId="0" fontId="6" fillId="0" borderId="40" xfId="0" applyFont="1" applyBorder="1" applyAlignment="1">
      <alignment horizontal="left" wrapText="1"/>
    </xf>
    <xf numFmtId="0" fontId="5" fillId="0" borderId="0" xfId="0" applyFont="1" applyAlignment="1">
      <alignment horizontal="left" vertical="top"/>
    </xf>
    <xf numFmtId="0" fontId="19" fillId="6" borderId="28" xfId="0" applyFont="1" applyFill="1" applyBorder="1" applyAlignment="1">
      <alignment horizontal="center" vertical="center" wrapText="1"/>
    </xf>
    <xf numFmtId="0" fontId="19" fillId="6" borderId="29" xfId="0" applyFont="1" applyFill="1" applyBorder="1" applyAlignment="1">
      <alignment horizontal="center" vertical="center" wrapText="1"/>
    </xf>
    <xf numFmtId="0" fontId="6" fillId="0" borderId="25" xfId="0" applyFont="1" applyBorder="1" applyAlignment="1">
      <alignment horizontal="center" wrapText="1"/>
    </xf>
    <xf numFmtId="0" fontId="6" fillId="2" borderId="1" xfId="0" applyFont="1" applyFill="1" applyBorder="1" applyAlignment="1">
      <alignment horizontal="center" wrapText="1"/>
    </xf>
    <xf numFmtId="0" fontId="6" fillId="0" borderId="9" xfId="0" applyFont="1" applyBorder="1" applyAlignment="1">
      <alignment horizontal="center" wrapText="1"/>
    </xf>
    <xf numFmtId="0" fontId="6" fillId="0" borderId="16" xfId="0" applyFont="1" applyBorder="1" applyAlignment="1">
      <alignment horizontal="center" wrapText="1"/>
    </xf>
    <xf numFmtId="0" fontId="6" fillId="4" borderId="1" xfId="0" applyFont="1" applyFill="1" applyBorder="1" applyAlignment="1">
      <alignment horizontal="center" wrapText="1"/>
    </xf>
    <xf numFmtId="0" fontId="10" fillId="0" borderId="35" xfId="0" applyFont="1" applyBorder="1" applyAlignment="1">
      <alignment horizontal="left" wrapText="1"/>
    </xf>
    <xf numFmtId="0" fontId="10" fillId="0" borderId="19" xfId="0" applyFont="1" applyBorder="1" applyAlignment="1">
      <alignment horizontal="left" wrapText="1"/>
    </xf>
    <xf numFmtId="0" fontId="10" fillId="0" borderId="38" xfId="0" applyFont="1" applyBorder="1" applyAlignment="1">
      <alignment horizontal="center" wrapText="1"/>
    </xf>
    <xf numFmtId="0" fontId="10" fillId="0" borderId="18" xfId="0" applyFont="1" applyBorder="1" applyAlignment="1">
      <alignment horizontal="center" wrapText="1"/>
    </xf>
    <xf numFmtId="0" fontId="10" fillId="0" borderId="0" xfId="0" applyFont="1" applyAlignment="1">
      <alignment horizontal="left" wrapText="1"/>
    </xf>
    <xf numFmtId="0" fontId="10" fillId="0" borderId="39" xfId="0" applyFont="1" applyBorder="1" applyAlignment="1">
      <alignment horizontal="center" wrapText="1"/>
    </xf>
    <xf numFmtId="0" fontId="10" fillId="0" borderId="20" xfId="0" applyFont="1" applyBorder="1" applyAlignment="1">
      <alignment horizontal="center" wrapText="1"/>
    </xf>
    <xf numFmtId="0" fontId="6" fillId="0" borderId="3" xfId="0" applyFont="1" applyBorder="1" applyAlignment="1">
      <alignment horizontal="center" wrapText="1"/>
    </xf>
    <xf numFmtId="0" fontId="10" fillId="0" borderId="25" xfId="0" applyFont="1" applyBorder="1" applyAlignment="1">
      <alignment horizontal="center" wrapText="1"/>
    </xf>
    <xf numFmtId="0" fontId="19" fillId="6" borderId="22" xfId="0" applyFont="1" applyFill="1" applyBorder="1" applyAlignment="1">
      <alignment horizontal="center" vertical="center" wrapText="1"/>
    </xf>
    <xf numFmtId="0" fontId="8" fillId="6" borderId="23" xfId="0" applyFont="1" applyFill="1" applyBorder="1" applyAlignment="1">
      <alignment horizontal="center" vertical="center" wrapText="1"/>
    </xf>
    <xf numFmtId="0" fontId="8" fillId="6" borderId="34" xfId="0" applyFont="1" applyFill="1" applyBorder="1" applyAlignment="1">
      <alignment horizontal="center" vertical="center" wrapText="1"/>
    </xf>
    <xf numFmtId="0" fontId="8" fillId="6" borderId="24" xfId="0" applyFont="1" applyFill="1" applyBorder="1" applyAlignment="1">
      <alignment horizontal="center" vertical="center" wrapText="1"/>
    </xf>
    <xf numFmtId="0" fontId="10" fillId="0" borderId="5"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 xfId="0" applyFont="1" applyBorder="1" applyAlignment="1">
      <alignment horizontal="center" vertical="center" wrapText="1"/>
    </xf>
    <xf numFmtId="0" fontId="6" fillId="0" borderId="7" xfId="0" applyFont="1" applyBorder="1" applyAlignment="1">
      <alignment horizontal="center" wrapText="1"/>
    </xf>
    <xf numFmtId="0" fontId="6" fillId="0" borderId="14" xfId="0" applyFont="1" applyBorder="1" applyAlignment="1">
      <alignment horizontal="center" wrapText="1"/>
    </xf>
    <xf numFmtId="0" fontId="6" fillId="0" borderId="9"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16" xfId="0" applyFont="1" applyBorder="1" applyAlignment="1">
      <alignment horizontal="center" vertical="center" wrapText="1"/>
    </xf>
    <xf numFmtId="0" fontId="2" fillId="6" borderId="22" xfId="0" applyFont="1" applyFill="1" applyBorder="1" applyAlignment="1">
      <alignment horizontal="center" vertical="center" wrapText="1"/>
    </xf>
    <xf numFmtId="0" fontId="24" fillId="6" borderId="53" xfId="0" applyFont="1" applyFill="1" applyBorder="1" applyAlignment="1">
      <alignment horizontal="center" vertical="center" wrapText="1"/>
    </xf>
    <xf numFmtId="0" fontId="19" fillId="6" borderId="46" xfId="0" applyFont="1" applyFill="1" applyBorder="1" applyAlignment="1">
      <alignment horizontal="center" vertical="center" wrapText="1"/>
    </xf>
    <xf numFmtId="0" fontId="19" fillId="6" borderId="54" xfId="0" applyFont="1" applyFill="1" applyBorder="1" applyAlignment="1">
      <alignment horizontal="center" vertical="center" wrapText="1"/>
    </xf>
    <xf numFmtId="0" fontId="10" fillId="0" borderId="7" xfId="0" applyFont="1" applyBorder="1" applyAlignment="1">
      <alignment horizontal="center" wrapText="1"/>
    </xf>
    <xf numFmtId="0" fontId="10" fillId="0" borderId="14" xfId="0" applyFont="1" applyBorder="1" applyAlignment="1">
      <alignment horizontal="center" wrapText="1"/>
    </xf>
    <xf numFmtId="0" fontId="10" fillId="0" borderId="9" xfId="0" applyFont="1" applyBorder="1" applyAlignment="1">
      <alignment horizontal="center" wrapText="1"/>
    </xf>
    <xf numFmtId="0" fontId="10" fillId="0" borderId="16" xfId="0" applyFont="1" applyBorder="1" applyAlignment="1">
      <alignment horizontal="center" wrapText="1"/>
    </xf>
    <xf numFmtId="0" fontId="25" fillId="0" borderId="58" xfId="0" applyFont="1" applyBorder="1" applyAlignment="1">
      <alignment horizontal="center" wrapText="1"/>
    </xf>
    <xf numFmtId="0" fontId="25" fillId="0" borderId="52" xfId="0" applyFont="1" applyBorder="1" applyAlignment="1">
      <alignment horizontal="center" wrapText="1"/>
    </xf>
    <xf numFmtId="0" fontId="10" fillId="0" borderId="33" xfId="0" applyFont="1" applyBorder="1" applyAlignment="1">
      <alignment horizontal="center" wrapText="1"/>
    </xf>
    <xf numFmtId="0" fontId="10" fillId="0" borderId="6" xfId="0" applyFont="1" applyBorder="1" applyAlignment="1">
      <alignment horizontal="center" wrapText="1"/>
    </xf>
    <xf numFmtId="0" fontId="7" fillId="2" borderId="15" xfId="0" applyFont="1" applyFill="1" applyBorder="1" applyAlignment="1">
      <alignment horizontal="center"/>
    </xf>
    <xf numFmtId="0" fontId="0" fillId="0" borderId="0" xfId="0" applyAlignment="1">
      <alignment horizontal="left"/>
    </xf>
    <xf numFmtId="0" fontId="0" fillId="0" borderId="0" xfId="0" applyAlignment="1">
      <alignment horizontal="left" wrapText="1"/>
    </xf>
    <xf numFmtId="0" fontId="6" fillId="3" borderId="5" xfId="0" applyFont="1" applyFill="1" applyBorder="1" applyAlignment="1">
      <alignment horizontal="center" wrapText="1"/>
    </xf>
    <xf numFmtId="0" fontId="6" fillId="3" borderId="6" xfId="0" applyFont="1" applyFill="1" applyBorder="1" applyAlignment="1">
      <alignment horizontal="center" wrapText="1"/>
    </xf>
    <xf numFmtId="0" fontId="3" fillId="6" borderId="27" xfId="0" applyFont="1" applyFill="1" applyBorder="1" applyAlignment="1">
      <alignment horizontal="center" vertical="center"/>
    </xf>
    <xf numFmtId="0" fontId="3" fillId="6" borderId="28" xfId="0" applyFont="1" applyFill="1" applyBorder="1" applyAlignment="1">
      <alignment horizontal="center" vertical="center"/>
    </xf>
    <xf numFmtId="0" fontId="3" fillId="6" borderId="29" xfId="0" applyFont="1" applyFill="1" applyBorder="1" applyAlignment="1">
      <alignment horizontal="center" vertical="center"/>
    </xf>
    <xf numFmtId="0" fontId="6" fillId="0" borderId="2" xfId="0" applyFont="1" applyBorder="1" applyAlignment="1">
      <alignment horizontal="left" wrapText="1"/>
    </xf>
    <xf numFmtId="0" fontId="6" fillId="0" borderId="10" xfId="0" applyFont="1" applyBorder="1" applyAlignment="1">
      <alignment horizontal="left" wrapText="1"/>
    </xf>
    <xf numFmtId="0" fontId="10" fillId="0" borderId="7" xfId="0" applyFont="1" applyBorder="1" applyAlignment="1">
      <alignment horizontal="left" wrapText="1"/>
    </xf>
    <xf numFmtId="0" fontId="10" fillId="0" borderId="14" xfId="0" applyFont="1" applyBorder="1" applyAlignment="1">
      <alignment horizontal="left" wrapText="1"/>
    </xf>
    <xf numFmtId="0" fontId="2" fillId="6" borderId="23" xfId="0" applyFont="1" applyFill="1" applyBorder="1" applyAlignment="1">
      <alignment horizontal="center" vertical="center" wrapText="1"/>
    </xf>
    <xf numFmtId="0" fontId="2" fillId="6" borderId="24" xfId="0" applyFont="1" applyFill="1" applyBorder="1" applyAlignment="1">
      <alignment horizontal="center" vertical="center" wrapText="1"/>
    </xf>
    <xf numFmtId="0" fontId="6" fillId="0" borderId="1" xfId="1" applyFont="1" applyBorder="1" applyAlignment="1">
      <alignment horizontal="center" wrapText="1"/>
    </xf>
    <xf numFmtId="0" fontId="6" fillId="0" borderId="3" xfId="1" applyFont="1" applyBorder="1" applyAlignment="1">
      <alignment horizontal="center" wrapText="1"/>
    </xf>
    <xf numFmtId="0" fontId="2" fillId="6" borderId="56" xfId="0" applyFont="1" applyFill="1" applyBorder="1" applyAlignment="1">
      <alignment horizontal="center" vertical="center" wrapText="1"/>
    </xf>
    <xf numFmtId="0" fontId="2" fillId="6" borderId="44" xfId="0" applyFont="1" applyFill="1" applyBorder="1" applyAlignment="1">
      <alignment horizontal="center" vertical="center" wrapText="1"/>
    </xf>
    <xf numFmtId="0" fontId="2" fillId="6" borderId="67" xfId="0" applyFont="1" applyFill="1" applyBorder="1" applyAlignment="1">
      <alignment horizontal="center" vertical="center" wrapText="1"/>
    </xf>
    <xf numFmtId="0" fontId="2" fillId="6" borderId="45" xfId="0" applyFont="1" applyFill="1" applyBorder="1" applyAlignment="1">
      <alignment horizontal="center" vertical="center" wrapText="1"/>
    </xf>
    <xf numFmtId="0" fontId="6" fillId="0" borderId="14" xfId="0" applyFont="1" applyBorder="1" applyAlignment="1">
      <alignment horizontal="left" wrapText="1"/>
    </xf>
    <xf numFmtId="0" fontId="6" fillId="0" borderId="38" xfId="1" applyFont="1" applyBorder="1" applyAlignment="1">
      <alignment horizontal="center" vertical="center" wrapText="1"/>
    </xf>
    <xf numFmtId="0" fontId="6" fillId="0" borderId="15" xfId="1"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7" xfId="0" applyFont="1" applyBorder="1" applyAlignment="1">
      <alignment horizontal="center" vertical="center" wrapText="1"/>
    </xf>
    <xf numFmtId="0" fontId="10" fillId="0" borderId="6" xfId="0" applyFont="1" applyBorder="1" applyAlignment="1">
      <alignment horizontal="center" vertical="center" wrapText="1"/>
    </xf>
    <xf numFmtId="0" fontId="26" fillId="0" borderId="0" xfId="0" applyFont="1" applyAlignment="1">
      <alignment horizontal="left" vertical="center" wrapText="1"/>
    </xf>
    <xf numFmtId="0" fontId="2" fillId="6" borderId="28" xfId="0" applyFont="1" applyFill="1" applyBorder="1" applyAlignment="1">
      <alignment horizontal="center" vertical="center" wrapText="1"/>
    </xf>
    <xf numFmtId="0" fontId="2" fillId="6" borderId="29" xfId="0" applyFont="1" applyFill="1" applyBorder="1" applyAlignment="1">
      <alignment horizontal="center" vertical="center" wrapText="1"/>
    </xf>
    <xf numFmtId="0" fontId="6" fillId="0" borderId="5" xfId="1" applyFont="1" applyBorder="1" applyAlignment="1">
      <alignment horizontal="center" wrapText="1"/>
    </xf>
    <xf numFmtId="0" fontId="6" fillId="0" borderId="25" xfId="1" applyFont="1" applyBorder="1" applyAlignment="1">
      <alignment horizontal="center" wrapText="1"/>
    </xf>
    <xf numFmtId="0" fontId="6" fillId="0" borderId="6" xfId="1" applyFont="1" applyBorder="1" applyAlignment="1">
      <alignment horizontal="center" wrapText="1"/>
    </xf>
    <xf numFmtId="0" fontId="19" fillId="6"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5" fillId="0" borderId="1" xfId="0" applyFont="1" applyBorder="1" applyAlignment="1">
      <alignment horizontal="left" wrapText="1"/>
    </xf>
    <xf numFmtId="0" fontId="6" fillId="3" borderId="1" xfId="0" applyFont="1" applyFill="1" applyBorder="1" applyAlignment="1">
      <alignment horizontal="center"/>
    </xf>
    <xf numFmtId="5" fontId="6" fillId="3" borderId="1" xfId="5" applyNumberFormat="1" applyFont="1" applyFill="1" applyBorder="1" applyAlignment="1">
      <alignment horizontal="center"/>
    </xf>
  </cellXfs>
  <cellStyles count="6">
    <cellStyle name="Čárka 2" xfId="3"/>
    <cellStyle name="Měna" xfId="5" builtinId="4"/>
    <cellStyle name="Normální" xfId="0" builtinId="0"/>
    <cellStyle name="Normální 2" xfId="1"/>
    <cellStyle name="normální 2 2" xfId="4"/>
    <cellStyle name="normální 2 5"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47"/>
  <sheetViews>
    <sheetView topLeftCell="A28" zoomScaleNormal="100" workbookViewId="0">
      <selection activeCell="B23" sqref="B23"/>
    </sheetView>
  </sheetViews>
  <sheetFormatPr defaultColWidth="9.1796875" defaultRowHeight="14.5" x14ac:dyDescent="0.35"/>
  <cols>
    <col min="1" max="1" width="35.1796875" style="72" customWidth="1"/>
    <col min="2" max="2" width="153.36328125" style="71" customWidth="1"/>
  </cols>
  <sheetData>
    <row r="1" spans="1:2" ht="45" customHeight="1" x14ac:dyDescent="0.35">
      <c r="A1" s="311" t="s">
        <v>446</v>
      </c>
      <c r="B1" s="312"/>
    </row>
    <row r="2" spans="1:2" ht="15" customHeight="1" x14ac:dyDescent="0.35">
      <c r="A2" s="191"/>
      <c r="B2" s="191"/>
    </row>
    <row r="3" spans="1:2" ht="20.149999999999999" customHeight="1" x14ac:dyDescent="0.35">
      <c r="A3" s="192" t="s">
        <v>116</v>
      </c>
      <c r="B3" s="190"/>
    </row>
    <row r="4" spans="1:2" ht="30" customHeight="1" x14ac:dyDescent="0.35">
      <c r="A4" s="313" t="s">
        <v>136</v>
      </c>
      <c r="B4" s="314"/>
    </row>
    <row r="5" spans="1:2" ht="30" customHeight="1" x14ac:dyDescent="0.35">
      <c r="A5" s="308" t="s">
        <v>117</v>
      </c>
      <c r="B5" s="309"/>
    </row>
    <row r="6" spans="1:2" ht="15" customHeight="1" x14ac:dyDescent="0.35">
      <c r="A6" s="308" t="s">
        <v>118</v>
      </c>
      <c r="B6" s="309"/>
    </row>
    <row r="7" spans="1:2" ht="30.75" customHeight="1" x14ac:dyDescent="0.35">
      <c r="A7" s="308" t="s">
        <v>447</v>
      </c>
      <c r="B7" s="309"/>
    </row>
    <row r="8" spans="1:2" ht="15" customHeight="1" x14ac:dyDescent="0.35">
      <c r="A8" s="308" t="s">
        <v>471</v>
      </c>
      <c r="B8" s="309"/>
    </row>
    <row r="9" spans="1:2" ht="15" customHeight="1" x14ac:dyDescent="0.35">
      <c r="A9" s="308" t="s">
        <v>449</v>
      </c>
      <c r="B9" s="309"/>
    </row>
    <row r="10" spans="1:2" ht="15" customHeight="1" x14ac:dyDescent="0.35">
      <c r="A10" s="310"/>
      <c r="B10" s="310"/>
    </row>
    <row r="11" spans="1:2" ht="18.5" x14ac:dyDescent="0.35">
      <c r="A11" s="140" t="s">
        <v>579</v>
      </c>
      <c r="B11" s="140" t="s">
        <v>75</v>
      </c>
    </row>
    <row r="12" spans="1:2" ht="49.5" customHeight="1" x14ac:dyDescent="0.35">
      <c r="A12" s="62" t="s">
        <v>570</v>
      </c>
      <c r="B12" s="69" t="s">
        <v>519</v>
      </c>
    </row>
    <row r="13" spans="1:2" ht="43.5" x14ac:dyDescent="0.35">
      <c r="A13" s="60" t="s">
        <v>571</v>
      </c>
      <c r="B13" s="61" t="s">
        <v>520</v>
      </c>
    </row>
    <row r="14" spans="1:2" ht="92.25" customHeight="1" x14ac:dyDescent="0.35">
      <c r="A14" s="62" t="s">
        <v>572</v>
      </c>
      <c r="B14" s="69" t="s">
        <v>468</v>
      </c>
    </row>
    <row r="15" spans="1:2" ht="101.5" x14ac:dyDescent="0.35">
      <c r="A15" s="60" t="s">
        <v>573</v>
      </c>
      <c r="B15" s="70" t="s">
        <v>521</v>
      </c>
    </row>
    <row r="16" spans="1:2" ht="58" x14ac:dyDescent="0.35">
      <c r="A16" s="62" t="s">
        <v>574</v>
      </c>
      <c r="B16" s="69" t="s">
        <v>522</v>
      </c>
    </row>
    <row r="17" spans="1:2" s="199" customFormat="1" ht="43.5" x14ac:dyDescent="0.35">
      <c r="A17" s="275" t="s">
        <v>575</v>
      </c>
      <c r="B17" s="269" t="s">
        <v>559</v>
      </c>
    </row>
    <row r="18" spans="1:2" s="199" customFormat="1" ht="43.5" x14ac:dyDescent="0.35">
      <c r="A18" s="276" t="s">
        <v>576</v>
      </c>
      <c r="B18" s="268" t="s">
        <v>523</v>
      </c>
    </row>
    <row r="19" spans="1:2" s="199" customFormat="1" ht="58" x14ac:dyDescent="0.35">
      <c r="A19" s="275" t="s">
        <v>577</v>
      </c>
      <c r="B19" s="269" t="s">
        <v>567</v>
      </c>
    </row>
    <row r="20" spans="1:2" ht="43.5" x14ac:dyDescent="0.35">
      <c r="A20" s="62" t="s">
        <v>578</v>
      </c>
      <c r="B20" s="69" t="s">
        <v>524</v>
      </c>
    </row>
    <row r="21" spans="1:2" ht="63.75" customHeight="1" x14ac:dyDescent="0.35">
      <c r="A21" s="60" t="s">
        <v>410</v>
      </c>
      <c r="B21" s="70" t="s">
        <v>525</v>
      </c>
    </row>
    <row r="22" spans="1:2" ht="78" customHeight="1" x14ac:dyDescent="0.35">
      <c r="A22" s="62" t="s">
        <v>411</v>
      </c>
      <c r="B22" s="69" t="s">
        <v>595</v>
      </c>
    </row>
    <row r="23" spans="1:2" ht="47.25" customHeight="1" x14ac:dyDescent="0.35">
      <c r="A23" s="60" t="s">
        <v>394</v>
      </c>
      <c r="B23" s="70" t="s">
        <v>469</v>
      </c>
    </row>
    <row r="24" spans="1:2" ht="72.5" x14ac:dyDescent="0.35">
      <c r="A24" s="272" t="s">
        <v>412</v>
      </c>
      <c r="B24" s="273" t="s">
        <v>526</v>
      </c>
    </row>
    <row r="25" spans="1:2" ht="152.25" customHeight="1" x14ac:dyDescent="0.35">
      <c r="A25" s="270" t="s">
        <v>413</v>
      </c>
      <c r="B25" s="271" t="s">
        <v>580</v>
      </c>
    </row>
    <row r="26" spans="1:2" s="199" customFormat="1" ht="61.5" customHeight="1" x14ac:dyDescent="0.35">
      <c r="A26" s="272" t="s">
        <v>467</v>
      </c>
      <c r="B26" s="273" t="s">
        <v>581</v>
      </c>
    </row>
    <row r="27" spans="1:2" s="199" customFormat="1" ht="43.5" x14ac:dyDescent="0.35">
      <c r="A27" s="270" t="s">
        <v>533</v>
      </c>
      <c r="B27" s="271" t="s">
        <v>527</v>
      </c>
    </row>
    <row r="28" spans="1:2" ht="72.5" x14ac:dyDescent="0.35">
      <c r="A28" s="272" t="s">
        <v>448</v>
      </c>
      <c r="B28" s="273" t="s">
        <v>498</v>
      </c>
    </row>
    <row r="29" spans="1:2" ht="72.5" x14ac:dyDescent="0.35">
      <c r="A29" s="274" t="s">
        <v>439</v>
      </c>
      <c r="B29" s="271" t="s">
        <v>553</v>
      </c>
    </row>
    <row r="30" spans="1:2" s="199" customFormat="1" ht="47.25" customHeight="1" x14ac:dyDescent="0.35">
      <c r="A30" s="272" t="s">
        <v>481</v>
      </c>
      <c r="B30" s="273" t="s">
        <v>582</v>
      </c>
    </row>
    <row r="31" spans="1:2" ht="101.5" x14ac:dyDescent="0.35">
      <c r="A31" s="270" t="s">
        <v>440</v>
      </c>
      <c r="B31" s="271" t="s">
        <v>470</v>
      </c>
    </row>
    <row r="32" spans="1:2" ht="76.5" customHeight="1" x14ac:dyDescent="0.35">
      <c r="A32" s="272" t="s">
        <v>416</v>
      </c>
      <c r="B32" s="273" t="s">
        <v>495</v>
      </c>
    </row>
    <row r="33" spans="1:2" s="199" customFormat="1" ht="91.5" customHeight="1" x14ac:dyDescent="0.35">
      <c r="A33" s="270" t="s">
        <v>417</v>
      </c>
      <c r="B33" s="271" t="s">
        <v>554</v>
      </c>
    </row>
    <row r="34" spans="1:2" s="199" customFormat="1" ht="43.5" x14ac:dyDescent="0.35">
      <c r="A34" s="272" t="s">
        <v>496</v>
      </c>
      <c r="B34" s="273" t="s">
        <v>566</v>
      </c>
    </row>
    <row r="35" spans="1:2" s="199" customFormat="1" ht="58" x14ac:dyDescent="0.35">
      <c r="A35" s="270" t="s">
        <v>418</v>
      </c>
      <c r="B35" s="271" t="s">
        <v>555</v>
      </c>
    </row>
    <row r="36" spans="1:2" s="199" customFormat="1" ht="58" x14ac:dyDescent="0.35">
      <c r="A36" s="272" t="s">
        <v>419</v>
      </c>
      <c r="B36" s="273" t="s">
        <v>146</v>
      </c>
    </row>
    <row r="37" spans="1:2" s="199" customFormat="1" ht="58" x14ac:dyDescent="0.35">
      <c r="A37" s="270" t="s">
        <v>466</v>
      </c>
      <c r="B37" s="271" t="s">
        <v>425</v>
      </c>
    </row>
    <row r="38" spans="1:2" s="199" customFormat="1" ht="77.25" customHeight="1" x14ac:dyDescent="0.35">
      <c r="A38" s="272" t="s">
        <v>420</v>
      </c>
      <c r="B38" s="273" t="s">
        <v>583</v>
      </c>
    </row>
    <row r="39" spans="1:2" s="199" customFormat="1" ht="30" customHeight="1" x14ac:dyDescent="0.35">
      <c r="A39" s="270" t="s">
        <v>414</v>
      </c>
      <c r="B39" s="271" t="s">
        <v>556</v>
      </c>
    </row>
    <row r="40" spans="1:2" s="199" customFormat="1" ht="65.25" customHeight="1" x14ac:dyDescent="0.35">
      <c r="A40" s="272" t="s">
        <v>415</v>
      </c>
      <c r="B40" s="273" t="s">
        <v>434</v>
      </c>
    </row>
    <row r="41" spans="1:2" ht="87" x14ac:dyDescent="0.35">
      <c r="A41" s="270" t="s">
        <v>601</v>
      </c>
      <c r="B41" s="271" t="s">
        <v>602</v>
      </c>
    </row>
    <row r="42" spans="1:2" x14ac:dyDescent="0.35">
      <c r="A42"/>
      <c r="B42"/>
    </row>
    <row r="43" spans="1:2" x14ac:dyDescent="0.35">
      <c r="A43"/>
      <c r="B43"/>
    </row>
    <row r="44" spans="1:2" x14ac:dyDescent="0.35">
      <c r="A44"/>
      <c r="B44"/>
    </row>
    <row r="45" spans="1:2" x14ac:dyDescent="0.35">
      <c r="A45"/>
      <c r="B45"/>
    </row>
    <row r="46" spans="1:2" x14ac:dyDescent="0.35">
      <c r="A46"/>
      <c r="B46"/>
    </row>
    <row r="47" spans="1:2" x14ac:dyDescent="0.35">
      <c r="A47"/>
      <c r="B47"/>
    </row>
  </sheetData>
  <mergeCells count="8">
    <mergeCell ref="A9:B9"/>
    <mergeCell ref="A10:B10"/>
    <mergeCell ref="A1:B1"/>
    <mergeCell ref="A4:B4"/>
    <mergeCell ref="A5:B5"/>
    <mergeCell ref="A6:B6"/>
    <mergeCell ref="A7:B7"/>
    <mergeCell ref="A8:B8"/>
  </mergeCells>
  <pageMargins left="0.7" right="0.7" top="0.78740157499999996" bottom="0.78740157499999996" header="0.3" footer="0.3"/>
  <pageSetup paperSize="9" scale="6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
  <sheetViews>
    <sheetView workbookViewId="0">
      <selection activeCell="I19" sqref="I19"/>
    </sheetView>
  </sheetViews>
  <sheetFormatPr defaultColWidth="9.1796875" defaultRowHeight="13" x14ac:dyDescent="0.3"/>
  <cols>
    <col min="1" max="1" width="47.81640625" style="2" customWidth="1"/>
    <col min="2" max="2" width="6.7265625" style="3" customWidth="1"/>
    <col min="3" max="3" width="8.26953125" style="1" customWidth="1"/>
    <col min="4" max="4" width="6.81640625" style="1" customWidth="1"/>
    <col min="5" max="5" width="8.54296875" style="1" customWidth="1"/>
    <col min="6" max="6" width="7.36328125" style="1" customWidth="1"/>
    <col min="7" max="7" width="8.7265625" style="1" customWidth="1"/>
    <col min="8" max="8" width="7" style="1" customWidth="1"/>
    <col min="9" max="16384" width="9.1796875" style="1"/>
  </cols>
  <sheetData>
    <row r="1" spans="1:11" ht="33.75" customHeight="1" x14ac:dyDescent="0.3">
      <c r="A1" s="358" t="s">
        <v>389</v>
      </c>
      <c r="B1" s="359"/>
      <c r="C1" s="359"/>
      <c r="D1" s="359"/>
      <c r="E1" s="359"/>
      <c r="F1" s="359"/>
      <c r="G1" s="359"/>
      <c r="H1" s="359"/>
      <c r="I1" s="359"/>
      <c r="J1" s="359"/>
      <c r="K1" s="343"/>
    </row>
    <row r="2" spans="1:11" s="4" customFormat="1" ht="38.25" customHeight="1" x14ac:dyDescent="0.3">
      <c r="A2" s="13" t="s">
        <v>603</v>
      </c>
      <c r="B2" s="7"/>
      <c r="C2" s="335" t="s">
        <v>0</v>
      </c>
      <c r="D2" s="335"/>
      <c r="E2" s="335" t="s">
        <v>2</v>
      </c>
      <c r="F2" s="335"/>
      <c r="G2" s="335" t="s">
        <v>1</v>
      </c>
      <c r="H2" s="335"/>
      <c r="I2" s="336" t="s">
        <v>3</v>
      </c>
      <c r="J2" s="337"/>
      <c r="K2" s="41" t="s">
        <v>4</v>
      </c>
    </row>
    <row r="3" spans="1:11" s="4" customFormat="1" ht="13.5" customHeight="1" thickBot="1" x14ac:dyDescent="0.35">
      <c r="A3" s="40"/>
      <c r="B3" s="43"/>
      <c r="C3" s="44" t="s">
        <v>7</v>
      </c>
      <c r="D3" s="44" t="s">
        <v>8</v>
      </c>
      <c r="E3" s="44" t="s">
        <v>7</v>
      </c>
      <c r="F3" s="44" t="s">
        <v>8</v>
      </c>
      <c r="G3" s="44" t="s">
        <v>7</v>
      </c>
      <c r="H3" s="44" t="s">
        <v>8</v>
      </c>
      <c r="I3" s="44" t="s">
        <v>7</v>
      </c>
      <c r="J3" s="44" t="s">
        <v>8</v>
      </c>
      <c r="K3" s="38"/>
    </row>
    <row r="4" spans="1:11" s="5" customFormat="1" x14ac:dyDescent="0.3">
      <c r="A4" s="82" t="s">
        <v>604</v>
      </c>
      <c r="B4" s="42"/>
      <c r="C4" s="329"/>
      <c r="D4" s="330"/>
      <c r="E4" s="330"/>
      <c r="F4" s="330"/>
      <c r="G4" s="330"/>
      <c r="H4" s="330"/>
      <c r="I4" s="330"/>
      <c r="J4" s="330"/>
      <c r="K4" s="331"/>
    </row>
    <row r="5" spans="1:11" x14ac:dyDescent="0.3">
      <c r="A5" s="219" t="s">
        <v>511</v>
      </c>
      <c r="B5" s="220" t="s">
        <v>510</v>
      </c>
      <c r="C5" s="332"/>
      <c r="D5" s="333"/>
      <c r="E5" s="333"/>
      <c r="F5" s="333"/>
      <c r="G5" s="333"/>
      <c r="H5" s="333"/>
      <c r="I5" s="333"/>
      <c r="J5" s="333"/>
      <c r="K5" s="334"/>
    </row>
    <row r="6" spans="1:11" x14ac:dyDescent="0.3">
      <c r="A6" s="118" t="s">
        <v>513</v>
      </c>
      <c r="B6" s="221" t="s">
        <v>512</v>
      </c>
      <c r="C6" s="9">
        <v>234</v>
      </c>
      <c r="D6" s="9">
        <v>0</v>
      </c>
      <c r="E6" s="9">
        <v>0</v>
      </c>
      <c r="F6" s="9">
        <v>0</v>
      </c>
      <c r="G6" s="9">
        <v>122</v>
      </c>
      <c r="H6" s="9">
        <v>0</v>
      </c>
      <c r="I6" s="9">
        <v>20</v>
      </c>
      <c r="J6" s="281">
        <v>15</v>
      </c>
      <c r="K6" s="17">
        <f t="shared" ref="K6:K9" si="0">SUM(C6:J6)</f>
        <v>391</v>
      </c>
    </row>
    <row r="7" spans="1:11" s="5" customFormat="1" x14ac:dyDescent="0.3">
      <c r="A7" s="222" t="s">
        <v>90</v>
      </c>
      <c r="B7" s="223" t="s">
        <v>91</v>
      </c>
      <c r="C7" s="12">
        <f t="shared" ref="C7:K7" si="1">SUM(C6:C6)</f>
        <v>234</v>
      </c>
      <c r="D7" s="12">
        <f t="shared" si="1"/>
        <v>0</v>
      </c>
      <c r="E7" s="12">
        <f t="shared" si="1"/>
        <v>0</v>
      </c>
      <c r="F7" s="12">
        <f t="shared" si="1"/>
        <v>0</v>
      </c>
      <c r="G7" s="12">
        <f t="shared" si="1"/>
        <v>122</v>
      </c>
      <c r="H7" s="12">
        <f t="shared" si="1"/>
        <v>0</v>
      </c>
      <c r="I7" s="12">
        <f t="shared" si="1"/>
        <v>20</v>
      </c>
      <c r="J7" s="12">
        <f t="shared" si="1"/>
        <v>15</v>
      </c>
      <c r="K7" s="17">
        <f t="shared" si="1"/>
        <v>391</v>
      </c>
    </row>
    <row r="8" spans="1:11" s="5" customFormat="1" x14ac:dyDescent="0.3">
      <c r="A8" s="118" t="s">
        <v>606</v>
      </c>
      <c r="B8" s="224" t="s">
        <v>91</v>
      </c>
      <c r="C8" s="9">
        <v>151</v>
      </c>
      <c r="D8" s="9">
        <v>0</v>
      </c>
      <c r="E8" s="9">
        <v>0</v>
      </c>
      <c r="F8" s="9">
        <v>0</v>
      </c>
      <c r="G8" s="9">
        <v>90</v>
      </c>
      <c r="H8" s="9">
        <v>0</v>
      </c>
      <c r="I8" s="9">
        <v>13</v>
      </c>
      <c r="J8" s="128">
        <v>7</v>
      </c>
      <c r="K8" s="19">
        <f t="shared" si="0"/>
        <v>261</v>
      </c>
    </row>
    <row r="9" spans="1:11" s="5" customFormat="1" x14ac:dyDescent="0.3">
      <c r="A9" s="118" t="s">
        <v>607</v>
      </c>
      <c r="B9" s="224" t="s">
        <v>91</v>
      </c>
      <c r="C9" s="128">
        <v>43</v>
      </c>
      <c r="D9" s="128">
        <v>0</v>
      </c>
      <c r="E9" s="128">
        <v>0</v>
      </c>
      <c r="F9" s="128">
        <v>0</v>
      </c>
      <c r="G9" s="128">
        <v>22</v>
      </c>
      <c r="H9" s="128">
        <v>0</v>
      </c>
      <c r="I9" s="128">
        <v>7</v>
      </c>
      <c r="J9" s="128">
        <v>3</v>
      </c>
      <c r="K9" s="19">
        <f t="shared" si="0"/>
        <v>75</v>
      </c>
    </row>
    <row r="11" spans="1:11" x14ac:dyDescent="0.3">
      <c r="A11" s="357" t="s">
        <v>137</v>
      </c>
      <c r="B11" s="357"/>
      <c r="C11" s="357"/>
      <c r="D11" s="357"/>
      <c r="E11" s="357"/>
      <c r="F11" s="357"/>
      <c r="G11" s="357"/>
      <c r="H11" s="357"/>
      <c r="I11" s="357"/>
      <c r="J11" s="357"/>
      <c r="K11" s="357"/>
    </row>
    <row r="12" spans="1:11" x14ac:dyDescent="0.3">
      <c r="A12" s="2" t="s">
        <v>5</v>
      </c>
    </row>
    <row r="13" spans="1:11" x14ac:dyDescent="0.3">
      <c r="A13" s="1" t="s">
        <v>6</v>
      </c>
    </row>
  </sheetData>
  <mergeCells count="8">
    <mergeCell ref="A11:K11"/>
    <mergeCell ref="C4:K4"/>
    <mergeCell ref="C5:K5"/>
    <mergeCell ref="I2:J2"/>
    <mergeCell ref="A1:K1"/>
    <mergeCell ref="C2:D2"/>
    <mergeCell ref="E2:F2"/>
    <mergeCell ref="G2:H2"/>
  </mergeCells>
  <pageMargins left="0.7" right="0.7" top="0.75" bottom="0.75" header="0.3" footer="0.3"/>
  <pageSetup paperSize="9" scale="77" fitToHeight="0" orientation="portrait" r:id="rId1"/>
  <ignoredErrors>
    <ignoredError sqref="B6" numberStoredAsText="1"/>
    <ignoredError sqref="K7"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K12"/>
  <sheetViews>
    <sheetView workbookViewId="0">
      <selection activeCell="J6" sqref="J6"/>
    </sheetView>
  </sheetViews>
  <sheetFormatPr defaultColWidth="9.1796875" defaultRowHeight="13" x14ac:dyDescent="0.3"/>
  <cols>
    <col min="1" max="1" width="47.81640625" style="2" customWidth="1"/>
    <col min="2" max="2" width="6.7265625" style="3" customWidth="1"/>
    <col min="3" max="3" width="8.26953125" style="1" customWidth="1"/>
    <col min="4" max="4" width="6.81640625" style="1" customWidth="1"/>
    <col min="5" max="5" width="8.54296875" style="1" customWidth="1"/>
    <col min="6" max="6" width="7.36328125" style="1" customWidth="1"/>
    <col min="7" max="7" width="8.7265625" style="1" customWidth="1"/>
    <col min="8" max="8" width="7" style="1" customWidth="1"/>
    <col min="9" max="16384" width="9.1796875" style="1"/>
  </cols>
  <sheetData>
    <row r="1" spans="1:11" ht="33.75" customHeight="1" x14ac:dyDescent="0.3">
      <c r="A1" s="358" t="s">
        <v>478</v>
      </c>
      <c r="B1" s="359"/>
      <c r="C1" s="359"/>
      <c r="D1" s="359"/>
      <c r="E1" s="359"/>
      <c r="F1" s="359"/>
      <c r="G1" s="359"/>
      <c r="H1" s="359"/>
      <c r="I1" s="359"/>
      <c r="J1" s="359"/>
      <c r="K1" s="343"/>
    </row>
    <row r="2" spans="1:11" s="4" customFormat="1" ht="38.25" customHeight="1" x14ac:dyDescent="0.3">
      <c r="A2" s="13" t="s">
        <v>603</v>
      </c>
      <c r="B2" s="7"/>
      <c r="C2" s="335" t="s">
        <v>0</v>
      </c>
      <c r="D2" s="335"/>
      <c r="E2" s="335" t="s">
        <v>2</v>
      </c>
      <c r="F2" s="335"/>
      <c r="G2" s="335" t="s">
        <v>1</v>
      </c>
      <c r="H2" s="335"/>
      <c r="I2" s="336" t="s">
        <v>3</v>
      </c>
      <c r="J2" s="337"/>
      <c r="K2" s="41" t="s">
        <v>4</v>
      </c>
    </row>
    <row r="3" spans="1:11" s="4" customFormat="1" ht="13.5" customHeight="1" thickBot="1" x14ac:dyDescent="0.35">
      <c r="A3" s="40"/>
      <c r="B3" s="43"/>
      <c r="C3" s="44" t="s">
        <v>7</v>
      </c>
      <c r="D3" s="44" t="s">
        <v>8</v>
      </c>
      <c r="E3" s="44" t="s">
        <v>7</v>
      </c>
      <c r="F3" s="44" t="s">
        <v>8</v>
      </c>
      <c r="G3" s="44" t="s">
        <v>7</v>
      </c>
      <c r="H3" s="44" t="s">
        <v>8</v>
      </c>
      <c r="I3" s="44" t="s">
        <v>7</v>
      </c>
      <c r="J3" s="44" t="s">
        <v>8</v>
      </c>
      <c r="K3" s="38"/>
    </row>
    <row r="4" spans="1:11" s="5" customFormat="1" x14ac:dyDescent="0.3">
      <c r="A4" s="82" t="s">
        <v>604</v>
      </c>
      <c r="B4" s="42"/>
      <c r="C4" s="329"/>
      <c r="D4" s="330"/>
      <c r="E4" s="330"/>
      <c r="F4" s="330"/>
      <c r="G4" s="330"/>
      <c r="H4" s="330"/>
      <c r="I4" s="330"/>
      <c r="J4" s="330"/>
      <c r="K4" s="331"/>
    </row>
    <row r="5" spans="1:11" s="2" customFormat="1" x14ac:dyDescent="0.3">
      <c r="A5" s="219" t="s">
        <v>511</v>
      </c>
      <c r="B5" s="220" t="s">
        <v>510</v>
      </c>
      <c r="C5" s="332"/>
      <c r="D5" s="333"/>
      <c r="E5" s="333"/>
      <c r="F5" s="333"/>
      <c r="G5" s="333"/>
      <c r="H5" s="333"/>
      <c r="I5" s="333"/>
      <c r="J5" s="333"/>
      <c r="K5" s="334"/>
    </row>
    <row r="6" spans="1:11" x14ac:dyDescent="0.3">
      <c r="A6" s="118" t="s">
        <v>513</v>
      </c>
      <c r="B6" s="221" t="s">
        <v>512</v>
      </c>
      <c r="C6" s="9">
        <v>0</v>
      </c>
      <c r="D6" s="9">
        <v>0</v>
      </c>
      <c r="E6" s="9">
        <v>0</v>
      </c>
      <c r="F6" s="9">
        <v>0</v>
      </c>
      <c r="G6" s="9">
        <v>0</v>
      </c>
      <c r="H6" s="9">
        <v>0</v>
      </c>
      <c r="I6" s="9">
        <v>0</v>
      </c>
      <c r="J6" s="87">
        <v>0</v>
      </c>
      <c r="K6" s="17">
        <f t="shared" ref="K6" si="0">SUM(C6:J6)</f>
        <v>0</v>
      </c>
    </row>
    <row r="7" spans="1:11" x14ac:dyDescent="0.3">
      <c r="A7" s="222" t="s">
        <v>90</v>
      </c>
      <c r="B7" s="223" t="s">
        <v>91</v>
      </c>
      <c r="C7" s="12">
        <f t="shared" ref="C7:K7" si="1">SUM(C6:C6)</f>
        <v>0</v>
      </c>
      <c r="D7" s="12">
        <f t="shared" si="1"/>
        <v>0</v>
      </c>
      <c r="E7" s="12">
        <f t="shared" si="1"/>
        <v>0</v>
      </c>
      <c r="F7" s="12">
        <f t="shared" si="1"/>
        <v>0</v>
      </c>
      <c r="G7" s="12">
        <f t="shared" si="1"/>
        <v>0</v>
      </c>
      <c r="H7" s="12">
        <f t="shared" si="1"/>
        <v>0</v>
      </c>
      <c r="I7" s="12">
        <f t="shared" si="1"/>
        <v>0</v>
      </c>
      <c r="J7" s="12">
        <f t="shared" si="1"/>
        <v>0</v>
      </c>
      <c r="K7" s="111">
        <f t="shared" si="1"/>
        <v>0</v>
      </c>
    </row>
    <row r="9" spans="1:11" x14ac:dyDescent="0.3">
      <c r="A9" s="357" t="s">
        <v>137</v>
      </c>
      <c r="B9" s="357"/>
      <c r="C9" s="357"/>
      <c r="D9" s="357"/>
      <c r="E9" s="357"/>
      <c r="F9" s="357"/>
      <c r="G9" s="357"/>
      <c r="H9" s="357"/>
      <c r="I9" s="357"/>
      <c r="J9" s="357"/>
      <c r="K9" s="357"/>
    </row>
    <row r="10" spans="1:11" ht="26.25" customHeight="1" x14ac:dyDescent="0.3">
      <c r="A10" s="360" t="s">
        <v>119</v>
      </c>
      <c r="B10" s="360"/>
      <c r="C10" s="360"/>
      <c r="D10" s="360"/>
      <c r="E10" s="360"/>
      <c r="F10" s="360"/>
      <c r="G10" s="360"/>
      <c r="H10" s="360"/>
      <c r="I10" s="360"/>
      <c r="J10" s="360"/>
      <c r="K10" s="360"/>
    </row>
    <row r="11" spans="1:11" x14ac:dyDescent="0.3">
      <c r="A11" s="2" t="s">
        <v>5</v>
      </c>
    </row>
    <row r="12" spans="1:11" x14ac:dyDescent="0.3">
      <c r="A12" s="1" t="s">
        <v>6</v>
      </c>
    </row>
  </sheetData>
  <mergeCells count="9">
    <mergeCell ref="A10:K10"/>
    <mergeCell ref="A1:K1"/>
    <mergeCell ref="C2:D2"/>
    <mergeCell ref="E2:F2"/>
    <mergeCell ref="G2:H2"/>
    <mergeCell ref="I2:J2"/>
    <mergeCell ref="C4:K4"/>
    <mergeCell ref="C5:K5"/>
    <mergeCell ref="A9:K9"/>
  </mergeCells>
  <pageMargins left="0.7" right="0.7" top="0.75" bottom="0.75" header="0.3" footer="0.3"/>
  <pageSetup paperSize="9" scale="81" fitToHeight="0" orientation="portrait" r:id="rId1"/>
  <ignoredErrors>
    <ignoredError sqref="B6"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
  <sheetViews>
    <sheetView zoomScaleNormal="100" workbookViewId="0">
      <selection activeCell="A2" sqref="A2"/>
    </sheetView>
  </sheetViews>
  <sheetFormatPr defaultRowHeight="14.5" x14ac:dyDescent="0.35"/>
  <cols>
    <col min="1" max="1" width="22.7265625" customWidth="1"/>
  </cols>
  <sheetData>
    <row r="1" spans="1:14" ht="30" customHeight="1" thickBot="1" x14ac:dyDescent="0.4">
      <c r="A1" s="361" t="s">
        <v>390</v>
      </c>
      <c r="B1" s="362"/>
      <c r="C1" s="362"/>
      <c r="D1" s="362"/>
      <c r="E1" s="362"/>
      <c r="F1" s="362"/>
      <c r="G1" s="362"/>
      <c r="H1" s="362"/>
      <c r="I1" s="362"/>
      <c r="J1" s="362"/>
      <c r="K1" s="362"/>
      <c r="L1" s="362"/>
      <c r="M1" s="362"/>
      <c r="N1" s="363"/>
    </row>
    <row r="2" spans="1:14" ht="30.5" customHeight="1" x14ac:dyDescent="0.35">
      <c r="A2" s="59" t="s">
        <v>603</v>
      </c>
      <c r="B2" s="364" t="s">
        <v>0</v>
      </c>
      <c r="C2" s="364"/>
      <c r="D2" s="364"/>
      <c r="E2" s="364" t="s">
        <v>2</v>
      </c>
      <c r="F2" s="364"/>
      <c r="G2" s="364"/>
      <c r="H2" s="364" t="s">
        <v>1</v>
      </c>
      <c r="I2" s="364"/>
      <c r="J2" s="364"/>
      <c r="K2" s="364" t="s">
        <v>101</v>
      </c>
      <c r="L2" s="364"/>
      <c r="M2" s="364"/>
      <c r="N2" s="365" t="s">
        <v>4</v>
      </c>
    </row>
    <row r="3" spans="1:14" ht="15" customHeight="1" x14ac:dyDescent="0.35">
      <c r="A3" s="13"/>
      <c r="B3" s="74" t="s">
        <v>7</v>
      </c>
      <c r="C3" s="74" t="s">
        <v>8</v>
      </c>
      <c r="D3" s="74" t="s">
        <v>4</v>
      </c>
      <c r="E3" s="74" t="s">
        <v>7</v>
      </c>
      <c r="F3" s="74" t="s">
        <v>8</v>
      </c>
      <c r="G3" s="74" t="s">
        <v>4</v>
      </c>
      <c r="H3" s="74" t="s">
        <v>7</v>
      </c>
      <c r="I3" s="74" t="s">
        <v>8</v>
      </c>
      <c r="J3" s="74" t="s">
        <v>4</v>
      </c>
      <c r="K3" s="74" t="s">
        <v>7</v>
      </c>
      <c r="L3" s="74" t="s">
        <v>8</v>
      </c>
      <c r="M3" s="74" t="s">
        <v>4</v>
      </c>
      <c r="N3" s="366"/>
    </row>
    <row r="4" spans="1:14" ht="15" customHeight="1" x14ac:dyDescent="0.35">
      <c r="A4" s="82" t="s">
        <v>621</v>
      </c>
      <c r="B4" s="172">
        <v>0.15</v>
      </c>
      <c r="C4" s="172">
        <v>0</v>
      </c>
      <c r="D4" s="172">
        <v>0.15</v>
      </c>
      <c r="E4" s="172">
        <v>0</v>
      </c>
      <c r="F4" s="172">
        <v>0</v>
      </c>
      <c r="G4" s="172">
        <v>0</v>
      </c>
      <c r="H4" s="172">
        <v>0.13</v>
      </c>
      <c r="I4" s="172">
        <v>0</v>
      </c>
      <c r="J4" s="172">
        <v>0.13</v>
      </c>
      <c r="K4" s="172">
        <v>0</v>
      </c>
      <c r="L4" s="172">
        <v>0</v>
      </c>
      <c r="M4" s="172">
        <v>0</v>
      </c>
      <c r="N4" s="173">
        <v>0.13</v>
      </c>
    </row>
    <row r="5" spans="1:14" ht="15" thickBot="1" x14ac:dyDescent="0.4">
      <c r="A5" s="167" t="s">
        <v>92</v>
      </c>
      <c r="B5" s="174"/>
      <c r="C5" s="174"/>
      <c r="D5" s="174"/>
      <c r="E5" s="174"/>
      <c r="F5" s="174"/>
      <c r="G5" s="174"/>
      <c r="H5" s="174"/>
      <c r="I5" s="174"/>
      <c r="J5" s="174"/>
      <c r="K5" s="174"/>
      <c r="L5" s="174"/>
      <c r="M5" s="174"/>
      <c r="N5" s="170"/>
    </row>
    <row r="7" spans="1:14" x14ac:dyDescent="0.35">
      <c r="A7" s="357" t="s">
        <v>435</v>
      </c>
      <c r="B7" s="357"/>
      <c r="C7" s="357"/>
      <c r="D7" s="357"/>
      <c r="E7" s="357"/>
      <c r="F7" s="357"/>
      <c r="G7" s="357"/>
      <c r="H7" s="357"/>
      <c r="I7" s="357"/>
      <c r="J7" s="357"/>
      <c r="K7" s="357"/>
      <c r="L7" s="357"/>
      <c r="M7" s="357"/>
      <c r="N7" s="357"/>
    </row>
    <row r="8" spans="1:14" x14ac:dyDescent="0.35">
      <c r="A8" s="367" t="s">
        <v>436</v>
      </c>
      <c r="B8" s="367"/>
      <c r="C8" s="367"/>
      <c r="D8" s="367"/>
      <c r="E8" s="367"/>
      <c r="F8" s="367"/>
      <c r="G8" s="367"/>
      <c r="H8" s="367"/>
      <c r="I8" s="367"/>
      <c r="J8" s="367"/>
      <c r="K8" s="367"/>
      <c r="L8" s="367"/>
      <c r="M8" s="367"/>
      <c r="N8" s="367"/>
    </row>
    <row r="9" spans="1:14" x14ac:dyDescent="0.35">
      <c r="A9" s="357" t="s">
        <v>138</v>
      </c>
      <c r="B9" s="357"/>
      <c r="C9" s="357"/>
      <c r="D9" s="357"/>
      <c r="E9" s="357"/>
      <c r="F9" s="357"/>
      <c r="G9" s="357"/>
      <c r="H9" s="357"/>
      <c r="I9" s="357"/>
      <c r="J9" s="357"/>
      <c r="K9" s="357"/>
      <c r="L9" s="357"/>
      <c r="M9" s="357"/>
      <c r="N9" s="357"/>
    </row>
    <row r="10" spans="1:14" x14ac:dyDescent="0.35">
      <c r="A10" s="2" t="s">
        <v>5</v>
      </c>
      <c r="B10" s="113"/>
      <c r="C10" s="113"/>
      <c r="D10" s="113"/>
      <c r="E10" s="113"/>
      <c r="F10" s="113"/>
      <c r="G10" s="113"/>
      <c r="H10" s="113"/>
      <c r="I10" s="113"/>
      <c r="J10" s="113"/>
      <c r="K10" s="113"/>
      <c r="L10" s="113"/>
      <c r="M10" s="113"/>
      <c r="N10" s="113"/>
    </row>
    <row r="11" spans="1:14" x14ac:dyDescent="0.35">
      <c r="A11" s="1" t="s">
        <v>6</v>
      </c>
      <c r="B11" s="113"/>
      <c r="C11" s="113"/>
      <c r="D11" s="113"/>
      <c r="E11" s="113"/>
      <c r="F11" s="113"/>
      <c r="G11" s="113"/>
      <c r="H11" s="113"/>
      <c r="I11" s="113"/>
      <c r="J11" s="113"/>
      <c r="K11" s="113"/>
      <c r="L11" s="113"/>
      <c r="M11" s="113"/>
      <c r="N11" s="113"/>
    </row>
    <row r="12" spans="1:14" x14ac:dyDescent="0.35">
      <c r="A12" s="357" t="s">
        <v>135</v>
      </c>
      <c r="B12" s="357"/>
      <c r="C12" s="357"/>
      <c r="D12" s="357"/>
      <c r="E12" s="357"/>
      <c r="F12" s="357"/>
      <c r="G12" s="357"/>
      <c r="H12" s="357"/>
      <c r="I12" s="357"/>
      <c r="J12" s="357"/>
      <c r="K12" s="357"/>
      <c r="L12" s="357"/>
      <c r="M12" s="357"/>
      <c r="N12" s="357"/>
    </row>
    <row r="13" spans="1:14" x14ac:dyDescent="0.35">
      <c r="A13" s="113"/>
      <c r="B13" s="113"/>
      <c r="C13" s="113"/>
      <c r="D13" s="113"/>
      <c r="E13" s="113"/>
      <c r="F13" s="113"/>
      <c r="G13" s="113"/>
      <c r="H13" s="113"/>
      <c r="I13" s="113"/>
      <c r="J13" s="113"/>
      <c r="K13" s="113"/>
      <c r="L13" s="113"/>
      <c r="M13" s="113"/>
      <c r="N13" s="113"/>
    </row>
    <row r="14" spans="1:14" x14ac:dyDescent="0.35">
      <c r="A14" s="112" t="s">
        <v>102</v>
      </c>
      <c r="B14" s="1"/>
      <c r="C14" s="1"/>
      <c r="D14" s="1"/>
      <c r="E14" s="1"/>
      <c r="F14" s="1"/>
      <c r="G14" s="1"/>
      <c r="H14" s="1"/>
      <c r="I14" s="1"/>
      <c r="J14" s="1"/>
      <c r="K14" s="1"/>
      <c r="L14" s="1"/>
      <c r="M14" s="1"/>
      <c r="N14" s="1"/>
    </row>
    <row r="15" spans="1:14" ht="30" customHeight="1" x14ac:dyDescent="0.35">
      <c r="A15" s="350" t="s">
        <v>584</v>
      </c>
      <c r="B15" s="350"/>
      <c r="C15" s="350"/>
      <c r="D15" s="350"/>
      <c r="E15" s="350"/>
      <c r="F15" s="350"/>
      <c r="G15" s="350"/>
      <c r="H15" s="350"/>
      <c r="I15" s="350"/>
      <c r="J15" s="350"/>
      <c r="K15" s="350"/>
      <c r="L15" s="350"/>
      <c r="M15" s="350"/>
      <c r="N15" s="350"/>
    </row>
  </sheetData>
  <mergeCells count="11">
    <mergeCell ref="A1:N1"/>
    <mergeCell ref="A15:N15"/>
    <mergeCell ref="B2:D2"/>
    <mergeCell ref="E2:G2"/>
    <mergeCell ref="H2:J2"/>
    <mergeCell ref="K2:M2"/>
    <mergeCell ref="N2:N3"/>
    <mergeCell ref="A9:N9"/>
    <mergeCell ref="A7:N7"/>
    <mergeCell ref="A8:N8"/>
    <mergeCell ref="A12:N12"/>
  </mergeCells>
  <pageMargins left="0.7" right="0.7" top="0.78740157499999996" bottom="0.78740157499999996" header="0.3" footer="0.3"/>
  <pageSetup paperSize="9" scale="9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5">
    <pageSetUpPr fitToPage="1"/>
  </sheetPr>
  <dimension ref="A1:C25"/>
  <sheetViews>
    <sheetView zoomScaleNormal="100" workbookViewId="0">
      <selection activeCell="G15" sqref="G15"/>
    </sheetView>
  </sheetViews>
  <sheetFormatPr defaultColWidth="9.1796875" defaultRowHeight="13" x14ac:dyDescent="0.3"/>
  <cols>
    <col min="1" max="1" width="54.81640625" style="2" customWidth="1"/>
    <col min="2" max="2" width="13.36328125" style="2" customWidth="1"/>
    <col min="3" max="3" width="22.36328125" style="2" customWidth="1"/>
    <col min="4" max="5" width="9.1796875" style="2"/>
    <col min="6" max="6" width="11.36328125" style="2" bestFit="1" customWidth="1"/>
    <col min="7" max="7" width="9.1796875" style="2"/>
    <col min="8" max="8" width="11.36328125" style="2" bestFit="1" customWidth="1"/>
    <col min="9" max="16384" width="9.1796875" style="2"/>
  </cols>
  <sheetData>
    <row r="1" spans="1:3" ht="40" customHeight="1" x14ac:dyDescent="0.3">
      <c r="A1" s="368" t="s">
        <v>393</v>
      </c>
      <c r="B1" s="369"/>
      <c r="C1" s="370"/>
    </row>
    <row r="2" spans="1:3" ht="40" customHeight="1" x14ac:dyDescent="0.3">
      <c r="A2" s="13" t="s">
        <v>605</v>
      </c>
      <c r="B2" s="7"/>
      <c r="C2" s="39"/>
    </row>
    <row r="3" spans="1:3" ht="15" customHeight="1" x14ac:dyDescent="0.3">
      <c r="A3" s="14" t="s">
        <v>41</v>
      </c>
      <c r="B3" s="151" t="s">
        <v>42</v>
      </c>
      <c r="C3" s="130" t="s">
        <v>105</v>
      </c>
    </row>
    <row r="4" spans="1:3" ht="15" customHeight="1" x14ac:dyDescent="0.3">
      <c r="A4" s="16" t="s">
        <v>55</v>
      </c>
      <c r="B4" s="306">
        <v>51</v>
      </c>
      <c r="C4" s="307">
        <v>6088</v>
      </c>
    </row>
    <row r="5" spans="1:3" ht="30" customHeight="1" x14ac:dyDescent="0.3">
      <c r="A5" s="16" t="s">
        <v>56</v>
      </c>
      <c r="B5" s="306"/>
      <c r="C5" s="307"/>
    </row>
    <row r="6" spans="1:3" ht="30" customHeight="1" x14ac:dyDescent="0.3">
      <c r="A6" s="16" t="s">
        <v>57</v>
      </c>
      <c r="B6" s="306"/>
      <c r="C6" s="307"/>
    </row>
    <row r="7" spans="1:3" ht="15" customHeight="1" x14ac:dyDescent="0.3">
      <c r="A7" s="16" t="s">
        <v>58</v>
      </c>
      <c r="B7" s="306">
        <v>1</v>
      </c>
      <c r="C7" s="307">
        <v>28350</v>
      </c>
    </row>
    <row r="8" spans="1:3" ht="15" customHeight="1" x14ac:dyDescent="0.3">
      <c r="A8" s="16" t="s">
        <v>64</v>
      </c>
      <c r="B8" s="306"/>
      <c r="C8" s="307"/>
    </row>
    <row r="9" spans="1:3" ht="15" customHeight="1" x14ac:dyDescent="0.3">
      <c r="A9" s="16" t="s">
        <v>59</v>
      </c>
      <c r="B9" s="306">
        <v>237</v>
      </c>
      <c r="C9" s="307">
        <v>6978</v>
      </c>
    </row>
    <row r="10" spans="1:3" ht="15" customHeight="1" x14ac:dyDescent="0.3">
      <c r="A10" s="141" t="s">
        <v>65</v>
      </c>
      <c r="B10" s="306">
        <v>237</v>
      </c>
      <c r="C10" s="307">
        <v>6978</v>
      </c>
    </row>
    <row r="11" spans="1:3" ht="15" customHeight="1" x14ac:dyDescent="0.3">
      <c r="A11" s="16" t="s">
        <v>60</v>
      </c>
      <c r="B11" s="306"/>
      <c r="C11" s="307"/>
    </row>
    <row r="12" spans="1:3" ht="15" customHeight="1" x14ac:dyDescent="0.3">
      <c r="A12" s="16" t="s">
        <v>61</v>
      </c>
      <c r="B12" s="306">
        <v>11</v>
      </c>
      <c r="C12" s="307">
        <v>53293</v>
      </c>
    </row>
    <row r="13" spans="1:3" ht="15" customHeight="1" x14ac:dyDescent="0.3">
      <c r="A13" s="16" t="s">
        <v>62</v>
      </c>
      <c r="B13" s="306">
        <v>17</v>
      </c>
      <c r="C13" s="307">
        <v>92647</v>
      </c>
    </row>
    <row r="14" spans="1:3" ht="15" customHeight="1" x14ac:dyDescent="0.3">
      <c r="A14" s="16" t="s">
        <v>63</v>
      </c>
      <c r="B14" s="306">
        <v>215</v>
      </c>
      <c r="C14" s="307">
        <v>11787</v>
      </c>
    </row>
    <row r="15" spans="1:3" ht="15" customHeight="1" thickBot="1" x14ac:dyDescent="0.35">
      <c r="A15" s="21" t="s">
        <v>452</v>
      </c>
      <c r="B15" s="22">
        <f>SUM(B4:B9,B11:B14)</f>
        <v>532</v>
      </c>
      <c r="C15" s="161">
        <f>((C4*B4)+(C5*B5)+(C6*B6)+(C7*B7)+(C8*B8)+(C9*B9)+(C11*B11)+(C12*B12)+(C13*B13)+(C14*B14))/B15</f>
        <v>12571.524436090225</v>
      </c>
    </row>
    <row r="16" spans="1:3" ht="15" customHeight="1" x14ac:dyDescent="0.3">
      <c r="A16" s="1"/>
      <c r="B16" s="1"/>
      <c r="C16" s="1"/>
    </row>
    <row r="17" spans="1:3" ht="15" customHeight="1" x14ac:dyDescent="0.3">
      <c r="A17" s="95" t="s">
        <v>124</v>
      </c>
      <c r="B17" s="1"/>
      <c r="C17" s="1"/>
    </row>
    <row r="18" spans="1:3" ht="39" customHeight="1" x14ac:dyDescent="0.3">
      <c r="A18" s="371" t="s">
        <v>142</v>
      </c>
      <c r="B18" s="371"/>
      <c r="C18" s="371"/>
    </row>
    <row r="19" spans="1:3" ht="30" customHeight="1" x14ac:dyDescent="0.3">
      <c r="A19" s="371" t="s">
        <v>453</v>
      </c>
      <c r="B19" s="371"/>
      <c r="C19" s="371"/>
    </row>
    <row r="20" spans="1:3" ht="38.25" customHeight="1" x14ac:dyDescent="0.3">
      <c r="A20" s="360" t="s">
        <v>125</v>
      </c>
      <c r="B20" s="360"/>
      <c r="C20" s="360"/>
    </row>
    <row r="21" spans="1:3" ht="15" customHeight="1" x14ac:dyDescent="0.3"/>
    <row r="22" spans="1:3" ht="15" customHeight="1" x14ac:dyDescent="0.3"/>
    <row r="23" spans="1:3" ht="15" customHeight="1" x14ac:dyDescent="0.3"/>
    <row r="24" spans="1:3" ht="15" customHeight="1" x14ac:dyDescent="0.3"/>
    <row r="25" spans="1:3" ht="15" customHeight="1" x14ac:dyDescent="0.3"/>
  </sheetData>
  <mergeCells count="4">
    <mergeCell ref="A1:C1"/>
    <mergeCell ref="A18:C18"/>
    <mergeCell ref="A20:C20"/>
    <mergeCell ref="A19:C19"/>
  </mergeCells>
  <pageMargins left="0.7" right="0.7" top="0.75" bottom="0.75" header="0.3" footer="0.3"/>
  <pageSetup paperSize="9"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pageSetUpPr fitToPage="1"/>
  </sheetPr>
  <dimension ref="A1:K21"/>
  <sheetViews>
    <sheetView zoomScaleNormal="100" workbookViewId="0">
      <selection activeCell="I21" sqref="I21"/>
    </sheetView>
  </sheetViews>
  <sheetFormatPr defaultColWidth="9.1796875" defaultRowHeight="13" x14ac:dyDescent="0.3"/>
  <cols>
    <col min="1" max="1" width="47.81640625" style="2" customWidth="1"/>
    <col min="2" max="2" width="6.7265625" style="3" customWidth="1"/>
    <col min="3" max="3" width="8.26953125" style="1" customWidth="1"/>
    <col min="4" max="4" width="6.81640625" style="1" customWidth="1"/>
    <col min="5" max="5" width="8.54296875" style="1" customWidth="1"/>
    <col min="6" max="6" width="7.36328125" style="1" customWidth="1"/>
    <col min="7" max="7" width="8.7265625" style="1" customWidth="1"/>
    <col min="8" max="8" width="7" style="1" customWidth="1"/>
    <col min="9" max="16384" width="9.1796875" style="1"/>
  </cols>
  <sheetData>
    <row r="1" spans="1:11" ht="42.75" customHeight="1" x14ac:dyDescent="0.3">
      <c r="A1" s="338" t="s">
        <v>391</v>
      </c>
      <c r="B1" s="323"/>
      <c r="C1" s="323"/>
      <c r="D1" s="323"/>
      <c r="E1" s="323"/>
      <c r="F1" s="323"/>
      <c r="G1" s="323"/>
      <c r="H1" s="323"/>
      <c r="I1" s="323"/>
      <c r="J1" s="324"/>
      <c r="K1" s="325"/>
    </row>
    <row r="2" spans="1:11" s="4" customFormat="1" ht="38.25" customHeight="1" x14ac:dyDescent="0.3">
      <c r="A2" s="373" t="s">
        <v>603</v>
      </c>
      <c r="B2" s="46"/>
      <c r="C2" s="372" t="s">
        <v>0</v>
      </c>
      <c r="D2" s="372"/>
      <c r="E2" s="372" t="s">
        <v>2</v>
      </c>
      <c r="F2" s="372"/>
      <c r="G2" s="372" t="s">
        <v>1</v>
      </c>
      <c r="H2" s="372"/>
      <c r="I2" s="378" t="s">
        <v>3</v>
      </c>
      <c r="J2" s="379"/>
      <c r="K2" s="47" t="s">
        <v>4</v>
      </c>
    </row>
    <row r="3" spans="1:11" s="4" customFormat="1" ht="15.75" customHeight="1" thickBot="1" x14ac:dyDescent="0.35">
      <c r="A3" s="374"/>
      <c r="B3" s="43"/>
      <c r="C3" s="44" t="s">
        <v>7</v>
      </c>
      <c r="D3" s="44" t="s">
        <v>8</v>
      </c>
      <c r="E3" s="44" t="s">
        <v>7</v>
      </c>
      <c r="F3" s="44" t="s">
        <v>8</v>
      </c>
      <c r="G3" s="44" t="s">
        <v>7</v>
      </c>
      <c r="H3" s="44" t="s">
        <v>8</v>
      </c>
      <c r="I3" s="44" t="s">
        <v>7</v>
      </c>
      <c r="J3" s="44" t="s">
        <v>8</v>
      </c>
      <c r="K3" s="38"/>
    </row>
    <row r="4" spans="1:11" s="4" customFormat="1" x14ac:dyDescent="0.3">
      <c r="A4" s="115" t="s">
        <v>604</v>
      </c>
      <c r="B4" s="116"/>
      <c r="C4" s="329"/>
      <c r="D4" s="330"/>
      <c r="E4" s="330"/>
      <c r="F4" s="330"/>
      <c r="G4" s="330"/>
      <c r="H4" s="330"/>
      <c r="I4" s="330"/>
      <c r="J4" s="330"/>
      <c r="K4" s="331"/>
    </row>
    <row r="5" spans="1:11" s="4" customFormat="1" x14ac:dyDescent="0.3">
      <c r="A5" s="219" t="s">
        <v>511</v>
      </c>
      <c r="B5" s="220" t="s">
        <v>510</v>
      </c>
      <c r="C5" s="375"/>
      <c r="D5" s="376"/>
      <c r="E5" s="376"/>
      <c r="F5" s="376"/>
      <c r="G5" s="376"/>
      <c r="H5" s="376"/>
      <c r="I5" s="376"/>
      <c r="J5" s="376"/>
      <c r="K5" s="377"/>
    </row>
    <row r="6" spans="1:11" s="4" customFormat="1" x14ac:dyDescent="0.3">
      <c r="A6" s="118" t="s">
        <v>513</v>
      </c>
      <c r="B6" s="221" t="s">
        <v>512</v>
      </c>
      <c r="C6" s="9"/>
      <c r="D6" s="9"/>
      <c r="E6" s="9"/>
      <c r="F6" s="9"/>
      <c r="G6" s="9"/>
      <c r="H6" s="9"/>
      <c r="I6" s="9"/>
      <c r="J6" s="87"/>
      <c r="K6" s="17">
        <f t="shared" ref="K6:K9" si="0">SUM(C6:J6)</f>
        <v>0</v>
      </c>
    </row>
    <row r="7" spans="1:11" s="4" customFormat="1" x14ac:dyDescent="0.3">
      <c r="A7" s="222" t="s">
        <v>90</v>
      </c>
      <c r="B7" s="223" t="s">
        <v>91</v>
      </c>
      <c r="C7" s="12">
        <v>61</v>
      </c>
      <c r="D7" s="12">
        <f>SUM(D6:D6)</f>
        <v>0</v>
      </c>
      <c r="E7" s="12">
        <f>SUM(E6:E6)</f>
        <v>0</v>
      </c>
      <c r="F7" s="12">
        <f>SUM(F6:F6)</f>
        <v>0</v>
      </c>
      <c r="G7" s="12">
        <v>33</v>
      </c>
      <c r="H7" s="12">
        <f>SUM(H6:H6)</f>
        <v>0</v>
      </c>
      <c r="I7" s="12">
        <v>4</v>
      </c>
      <c r="J7" s="12">
        <v>5</v>
      </c>
      <c r="K7" s="17">
        <f>SUM(K6:K6)</f>
        <v>0</v>
      </c>
    </row>
    <row r="8" spans="1:11" s="4" customFormat="1" ht="15" customHeight="1" x14ac:dyDescent="0.3">
      <c r="A8" s="118" t="s">
        <v>73</v>
      </c>
      <c r="B8" s="224" t="s">
        <v>91</v>
      </c>
      <c r="C8" s="91">
        <v>47</v>
      </c>
      <c r="D8" s="91">
        <v>0</v>
      </c>
      <c r="E8" s="91">
        <v>0</v>
      </c>
      <c r="F8" s="91">
        <v>0</v>
      </c>
      <c r="G8" s="91">
        <v>22</v>
      </c>
      <c r="H8" s="91">
        <v>0</v>
      </c>
      <c r="I8" s="91">
        <v>1</v>
      </c>
      <c r="J8" s="91">
        <v>2</v>
      </c>
      <c r="K8" s="19">
        <f t="shared" si="0"/>
        <v>72</v>
      </c>
    </row>
    <row r="9" spans="1:11" s="4" customFormat="1" ht="15" customHeight="1" x14ac:dyDescent="0.3">
      <c r="A9" s="118" t="s">
        <v>77</v>
      </c>
      <c r="B9" s="224" t="s">
        <v>91</v>
      </c>
      <c r="C9" s="91">
        <v>10</v>
      </c>
      <c r="D9" s="91">
        <v>0</v>
      </c>
      <c r="E9" s="91">
        <v>0</v>
      </c>
      <c r="F9" s="91">
        <v>0</v>
      </c>
      <c r="G9" s="91">
        <v>8</v>
      </c>
      <c r="H9" s="91">
        <v>0</v>
      </c>
      <c r="I9" s="91">
        <v>1</v>
      </c>
      <c r="J9" s="91">
        <v>0</v>
      </c>
      <c r="K9" s="19">
        <f t="shared" si="0"/>
        <v>19</v>
      </c>
    </row>
    <row r="11" spans="1:11" ht="15" customHeight="1" x14ac:dyDescent="0.3">
      <c r="A11" s="371" t="s">
        <v>120</v>
      </c>
      <c r="B11" s="371"/>
      <c r="C11" s="371"/>
      <c r="D11" s="371"/>
      <c r="E11" s="371"/>
      <c r="F11" s="371"/>
      <c r="G11" s="371"/>
      <c r="H11" s="371"/>
      <c r="I11" s="371"/>
      <c r="J11" s="371"/>
      <c r="K11" s="371"/>
    </row>
    <row r="12" spans="1:11" ht="15" customHeight="1" x14ac:dyDescent="0.3">
      <c r="A12" s="371" t="s">
        <v>139</v>
      </c>
      <c r="B12" s="371"/>
      <c r="C12" s="371"/>
      <c r="D12" s="371"/>
      <c r="E12" s="371"/>
      <c r="F12" s="371"/>
      <c r="G12" s="371"/>
      <c r="H12" s="371"/>
      <c r="I12" s="371"/>
      <c r="J12" s="371"/>
      <c r="K12" s="371"/>
    </row>
    <row r="21" spans="9:9" x14ac:dyDescent="0.3">
      <c r="I21" s="1" t="s">
        <v>623</v>
      </c>
    </row>
  </sheetData>
  <mergeCells count="10">
    <mergeCell ref="C5:K5"/>
    <mergeCell ref="C4:K4"/>
    <mergeCell ref="A11:K11"/>
    <mergeCell ref="A12:K12"/>
    <mergeCell ref="I2:J2"/>
    <mergeCell ref="A1:K1"/>
    <mergeCell ref="C2:D2"/>
    <mergeCell ref="E2:F2"/>
    <mergeCell ref="G2:H2"/>
    <mergeCell ref="A2:A3"/>
  </mergeCells>
  <pageMargins left="0.25" right="0.25" top="0.75" bottom="0.75" header="0.3" footer="0.3"/>
  <pageSetup paperSize="9" scale="85" orientation="portrait" r:id="rId1"/>
  <ignoredErrors>
    <ignoredError sqref="K7" formula="1"/>
    <ignoredError sqref="B6"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pageSetUpPr fitToPage="1"/>
  </sheetPr>
  <dimension ref="A1:W15"/>
  <sheetViews>
    <sheetView tabSelected="1" zoomScaleNormal="100" workbookViewId="0">
      <selection activeCell="I26" sqref="I26:I29"/>
    </sheetView>
  </sheetViews>
  <sheetFormatPr defaultColWidth="9.1796875" defaultRowHeight="13" x14ac:dyDescent="0.3"/>
  <cols>
    <col min="1" max="1" width="47.81640625" style="2" customWidth="1"/>
    <col min="2" max="2" width="6.7265625" style="3" customWidth="1"/>
    <col min="3" max="3" width="10.36328125" style="3" customWidth="1"/>
    <col min="4" max="4" width="8.26953125" style="1" customWidth="1"/>
    <col min="5" max="5" width="7.36328125" style="1" customWidth="1"/>
    <col min="6" max="7" width="9.1796875" style="1" customWidth="1"/>
    <col min="8" max="8" width="8.54296875" style="1" customWidth="1"/>
    <col min="9" max="9" width="7.36328125" style="1" customWidth="1"/>
    <col min="10" max="12" width="8.7265625" style="1" customWidth="1"/>
    <col min="13" max="13" width="8.1796875" style="1" customWidth="1"/>
    <col min="14" max="15" width="8.54296875" style="1" customWidth="1"/>
    <col min="16" max="16" width="8.1796875" style="1" customWidth="1"/>
    <col min="17" max="16384" width="9.1796875" style="1"/>
  </cols>
  <sheetData>
    <row r="1" spans="1:23" ht="42.75" customHeight="1" x14ac:dyDescent="0.35">
      <c r="A1" s="322" t="s">
        <v>392</v>
      </c>
      <c r="B1" s="323"/>
      <c r="C1" s="323"/>
      <c r="D1" s="323"/>
      <c r="E1" s="323"/>
      <c r="F1" s="323"/>
      <c r="G1" s="323"/>
      <c r="H1" s="323"/>
      <c r="I1" s="323"/>
      <c r="J1" s="323"/>
      <c r="K1" s="323"/>
      <c r="L1" s="323"/>
      <c r="M1" s="323"/>
      <c r="N1" s="323"/>
      <c r="O1" s="323"/>
      <c r="P1" s="323"/>
      <c r="Q1" s="323"/>
      <c r="R1" s="325"/>
      <c r="T1" s="68"/>
      <c r="U1" s="67"/>
      <c r="V1" s="67"/>
      <c r="W1" s="67"/>
    </row>
    <row r="2" spans="1:23" s="4" customFormat="1" ht="38.25" customHeight="1" x14ac:dyDescent="0.3">
      <c r="A2" s="382" t="s">
        <v>603</v>
      </c>
      <c r="B2" s="383"/>
      <c r="C2" s="378" t="s">
        <v>0</v>
      </c>
      <c r="D2" s="380"/>
      <c r="E2" s="380"/>
      <c r="F2" s="379"/>
      <c r="G2" s="378" t="s">
        <v>2</v>
      </c>
      <c r="H2" s="380"/>
      <c r="I2" s="380"/>
      <c r="J2" s="379"/>
      <c r="K2" s="378" t="s">
        <v>1</v>
      </c>
      <c r="L2" s="380"/>
      <c r="M2" s="380"/>
      <c r="N2" s="379"/>
      <c r="O2" s="378" t="s">
        <v>3</v>
      </c>
      <c r="P2" s="380"/>
      <c r="Q2" s="380"/>
      <c r="R2" s="381"/>
    </row>
    <row r="3" spans="1:23" s="4" customFormat="1" ht="51.75" customHeight="1" thickBot="1" x14ac:dyDescent="0.35">
      <c r="A3" s="384"/>
      <c r="B3" s="385"/>
      <c r="C3" s="117" t="s">
        <v>462</v>
      </c>
      <c r="D3" s="117" t="s">
        <v>19</v>
      </c>
      <c r="E3" s="117" t="s">
        <v>78</v>
      </c>
      <c r="F3" s="117" t="s">
        <v>79</v>
      </c>
      <c r="G3" s="117" t="s">
        <v>462</v>
      </c>
      <c r="H3" s="117" t="s">
        <v>19</v>
      </c>
      <c r="I3" s="117" t="s">
        <v>78</v>
      </c>
      <c r="J3" s="117" t="s">
        <v>79</v>
      </c>
      <c r="K3" s="117" t="s">
        <v>462</v>
      </c>
      <c r="L3" s="117" t="s">
        <v>19</v>
      </c>
      <c r="M3" s="117" t="s">
        <v>78</v>
      </c>
      <c r="N3" s="117" t="s">
        <v>79</v>
      </c>
      <c r="O3" s="117" t="s">
        <v>462</v>
      </c>
      <c r="P3" s="117" t="s">
        <v>19</v>
      </c>
      <c r="Q3" s="117" t="s">
        <v>78</v>
      </c>
      <c r="R3" s="117" t="s">
        <v>79</v>
      </c>
    </row>
    <row r="4" spans="1:23" s="5" customFormat="1" x14ac:dyDescent="0.3">
      <c r="A4" s="82" t="s">
        <v>604</v>
      </c>
      <c r="B4" s="42"/>
      <c r="C4" s="329"/>
      <c r="D4" s="330"/>
      <c r="E4" s="330"/>
      <c r="F4" s="330"/>
      <c r="G4" s="330"/>
      <c r="H4" s="330"/>
      <c r="I4" s="330"/>
      <c r="J4" s="330"/>
      <c r="K4" s="330"/>
      <c r="L4" s="330"/>
      <c r="M4" s="330"/>
      <c r="N4" s="330"/>
      <c r="O4" s="330"/>
      <c r="P4" s="330"/>
      <c r="Q4" s="330"/>
      <c r="R4" s="331"/>
    </row>
    <row r="5" spans="1:23" s="2" customFormat="1" x14ac:dyDescent="0.3">
      <c r="A5" s="219" t="s">
        <v>511</v>
      </c>
      <c r="B5" s="220" t="s">
        <v>510</v>
      </c>
      <c r="C5" s="225"/>
      <c r="D5" s="226"/>
      <c r="E5" s="226"/>
      <c r="F5" s="226"/>
      <c r="G5" s="226"/>
      <c r="H5" s="226"/>
      <c r="I5" s="226"/>
      <c r="J5" s="226"/>
      <c r="K5" s="226"/>
      <c r="L5" s="226"/>
      <c r="M5" s="226"/>
      <c r="N5" s="226"/>
      <c r="O5" s="226"/>
      <c r="P5" s="226"/>
      <c r="Q5" s="226"/>
      <c r="R5" s="227"/>
    </row>
    <row r="6" spans="1:23" x14ac:dyDescent="0.3">
      <c r="A6" s="118" t="s">
        <v>513</v>
      </c>
      <c r="B6" s="221" t="s">
        <v>512</v>
      </c>
      <c r="C6" s="162" t="s">
        <v>614</v>
      </c>
      <c r="D6" s="163">
        <v>381</v>
      </c>
      <c r="E6" s="163">
        <v>122</v>
      </c>
      <c r="F6" s="163">
        <v>89</v>
      </c>
      <c r="G6" s="163">
        <v>0</v>
      </c>
      <c r="H6" s="163">
        <v>0</v>
      </c>
      <c r="I6" s="163">
        <v>0</v>
      </c>
      <c r="J6" s="163">
        <v>0</v>
      </c>
      <c r="K6" s="162" t="s">
        <v>616</v>
      </c>
      <c r="L6" s="163">
        <v>108</v>
      </c>
      <c r="M6" s="163">
        <v>63</v>
      </c>
      <c r="N6" s="163">
        <v>58</v>
      </c>
      <c r="O6" s="162" t="s">
        <v>615</v>
      </c>
      <c r="P6" s="163">
        <v>11</v>
      </c>
      <c r="Q6" s="163">
        <v>6</v>
      </c>
      <c r="R6" s="164">
        <v>5</v>
      </c>
    </row>
    <row r="7" spans="1:23" x14ac:dyDescent="0.3">
      <c r="A7" s="222" t="s">
        <v>90</v>
      </c>
      <c r="B7" s="223" t="s">
        <v>91</v>
      </c>
      <c r="C7" s="228">
        <v>380</v>
      </c>
      <c r="D7" s="229">
        <f>SUM(D6:D6)</f>
        <v>381</v>
      </c>
      <c r="E7" s="229">
        <f>SUM(E6:E6)</f>
        <v>122</v>
      </c>
      <c r="F7" s="229">
        <f>SUM(F6:F6)</f>
        <v>89</v>
      </c>
      <c r="G7" s="229">
        <v>0</v>
      </c>
      <c r="H7" s="229">
        <f>SUM(H6:H6)</f>
        <v>0</v>
      </c>
      <c r="I7" s="229">
        <f>SUM(I6:I6)</f>
        <v>0</v>
      </c>
      <c r="J7" s="229">
        <f>SUM(J6:J6)</f>
        <v>0</v>
      </c>
      <c r="K7" s="229">
        <v>109</v>
      </c>
      <c r="L7" s="229">
        <f>SUM(L6:L6)</f>
        <v>108</v>
      </c>
      <c r="M7" s="229">
        <v>63</v>
      </c>
      <c r="N7" s="229">
        <f>SUM(N6:N6)</f>
        <v>58</v>
      </c>
      <c r="O7" s="229">
        <v>12</v>
      </c>
      <c r="P7" s="229">
        <f>SUM(P6:P6)</f>
        <v>11</v>
      </c>
      <c r="Q7" s="229">
        <f>SUM(Q6:Q6)</f>
        <v>6</v>
      </c>
      <c r="R7" s="230">
        <f>SUM(R6:R6)</f>
        <v>5</v>
      </c>
    </row>
    <row r="9" spans="1:23" x14ac:dyDescent="0.3">
      <c r="A9" s="1" t="s">
        <v>137</v>
      </c>
    </row>
    <row r="10" spans="1:23" x14ac:dyDescent="0.3">
      <c r="A10" s="2" t="s">
        <v>5</v>
      </c>
      <c r="C10" s="1"/>
    </row>
    <row r="11" spans="1:23" x14ac:dyDescent="0.3">
      <c r="A11" s="1" t="s">
        <v>6</v>
      </c>
    </row>
    <row r="13" spans="1:23" ht="26" x14ac:dyDescent="0.3">
      <c r="A13" s="2" t="s">
        <v>618</v>
      </c>
    </row>
    <row r="14" spans="1:23" ht="26" x14ac:dyDescent="0.3">
      <c r="A14" s="2" t="s">
        <v>617</v>
      </c>
    </row>
    <row r="15" spans="1:23" ht="26" x14ac:dyDescent="0.3">
      <c r="A15" s="2" t="s">
        <v>619</v>
      </c>
    </row>
  </sheetData>
  <mergeCells count="7">
    <mergeCell ref="C4:R4"/>
    <mergeCell ref="A1:R1"/>
    <mergeCell ref="C2:F2"/>
    <mergeCell ref="G2:J2"/>
    <mergeCell ref="K2:N2"/>
    <mergeCell ref="O2:R2"/>
    <mergeCell ref="A2:B3"/>
  </mergeCells>
  <pageMargins left="0.7" right="0.7" top="0.75" bottom="0.75" header="0.3" footer="0.3"/>
  <pageSetup paperSize="9" scale="51" orientation="portrait" r:id="rId1"/>
  <ignoredErrors>
    <ignoredError sqref="B6"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
  <sheetViews>
    <sheetView workbookViewId="0">
      <selection activeCell="M18" sqref="M18"/>
    </sheetView>
  </sheetViews>
  <sheetFormatPr defaultColWidth="9.1796875" defaultRowHeight="14.5" x14ac:dyDescent="0.35"/>
  <cols>
    <col min="1" max="1" width="28.1796875" style="2" customWidth="1"/>
    <col min="2" max="2" width="12.7265625" style="3" customWidth="1"/>
    <col min="3" max="3" width="9.26953125" style="1" customWidth="1"/>
    <col min="4" max="4" width="8.54296875" style="1" customWidth="1"/>
    <col min="5" max="5" width="9" style="1" customWidth="1"/>
    <col min="6" max="6" width="9.1796875" style="1" customWidth="1"/>
    <col min="7" max="7" width="9" style="1" customWidth="1"/>
    <col min="8" max="8" width="17.36328125" style="1" customWidth="1"/>
    <col min="9" max="9" width="10.54296875" style="1" customWidth="1"/>
    <col min="10" max="10" width="13.26953125" style="1" customWidth="1"/>
    <col min="11" max="11" width="15.26953125" style="1" customWidth="1"/>
    <col min="12" max="12" width="13.26953125" style="1" customWidth="1"/>
    <col min="13" max="13" width="14.81640625" style="1" customWidth="1"/>
    <col min="14" max="14" width="11.81640625" style="1" customWidth="1"/>
    <col min="19" max="16384" width="9.1796875" style="1"/>
  </cols>
  <sheetData>
    <row r="1" spans="1:24" ht="42.75" customHeight="1" thickBot="1" x14ac:dyDescent="0.4">
      <c r="A1" s="387" t="s">
        <v>482</v>
      </c>
      <c r="B1" s="388"/>
      <c r="C1" s="388"/>
      <c r="D1" s="388"/>
      <c r="E1" s="388"/>
      <c r="F1" s="388"/>
      <c r="G1" s="388"/>
      <c r="H1" s="388"/>
      <c r="I1" s="388"/>
      <c r="J1" s="388"/>
      <c r="K1" s="388"/>
      <c r="L1" s="388"/>
      <c r="M1" s="389"/>
      <c r="N1" s="390"/>
    </row>
    <row r="2" spans="1:24" s="4" customFormat="1" ht="16.5" customHeight="1" x14ac:dyDescent="0.3">
      <c r="A2" s="395" t="s">
        <v>603</v>
      </c>
      <c r="B2" s="400" t="s">
        <v>20</v>
      </c>
      <c r="C2" s="401"/>
      <c r="D2" s="401"/>
      <c r="E2" s="401"/>
      <c r="F2" s="401"/>
      <c r="G2" s="401"/>
      <c r="H2" s="401"/>
      <c r="I2" s="402"/>
      <c r="J2" s="397" t="s">
        <v>528</v>
      </c>
      <c r="K2" s="398"/>
      <c r="L2" s="399"/>
      <c r="M2" s="391" t="s">
        <v>483</v>
      </c>
      <c r="N2" s="366" t="s">
        <v>82</v>
      </c>
      <c r="Q2" s="1"/>
      <c r="R2" s="1"/>
      <c r="S2" s="1"/>
      <c r="T2" s="1"/>
    </row>
    <row r="3" spans="1:24" s="4" customFormat="1" ht="52.5" customHeight="1" thickBot="1" x14ac:dyDescent="0.35">
      <c r="A3" s="374"/>
      <c r="B3" s="231" t="s">
        <v>121</v>
      </c>
      <c r="C3" s="231" t="s">
        <v>21</v>
      </c>
      <c r="D3" s="231" t="s">
        <v>22</v>
      </c>
      <c r="E3" s="231" t="s">
        <v>23</v>
      </c>
      <c r="F3" s="231" t="s">
        <v>24</v>
      </c>
      <c r="G3" s="231" t="s">
        <v>25</v>
      </c>
      <c r="H3" s="231" t="s">
        <v>67</v>
      </c>
      <c r="I3" s="231" t="s">
        <v>514</v>
      </c>
      <c r="J3" s="117" t="s">
        <v>484</v>
      </c>
      <c r="K3" s="117" t="s">
        <v>540</v>
      </c>
      <c r="L3" s="117" t="s">
        <v>485</v>
      </c>
      <c r="M3" s="392"/>
      <c r="N3" s="393"/>
      <c r="Q3" s="1"/>
      <c r="R3" s="1"/>
      <c r="S3" s="1"/>
      <c r="T3" s="1"/>
    </row>
    <row r="4" spans="1:24" ht="15" customHeight="1" thickBot="1" x14ac:dyDescent="0.35">
      <c r="A4" s="286" t="s">
        <v>611</v>
      </c>
      <c r="B4" s="283">
        <f t="shared" ref="B4:B5" si="0">SUM(C4:H4)</f>
        <v>55.278999999999996</v>
      </c>
      <c r="C4" s="284">
        <v>3.0270000000000001</v>
      </c>
      <c r="D4" s="284">
        <v>14.737</v>
      </c>
      <c r="E4" s="284">
        <v>36.515000000000001</v>
      </c>
      <c r="F4" s="283" t="s">
        <v>610</v>
      </c>
      <c r="G4" s="283">
        <v>1</v>
      </c>
      <c r="H4" s="283" t="s">
        <v>610</v>
      </c>
      <c r="I4" s="283" t="s">
        <v>610</v>
      </c>
      <c r="J4" s="283" t="s">
        <v>610</v>
      </c>
      <c r="K4" s="283" t="s">
        <v>610</v>
      </c>
      <c r="L4" s="284">
        <v>0</v>
      </c>
      <c r="M4" s="284">
        <v>29.992000000000001</v>
      </c>
      <c r="N4" s="285">
        <f t="shared" ref="N4:N5" si="1">SUM(B4,I4:M4)</f>
        <v>85.271000000000001</v>
      </c>
      <c r="O4" s="1"/>
      <c r="P4" s="1"/>
      <c r="Q4" s="1"/>
      <c r="R4" s="1"/>
    </row>
    <row r="5" spans="1:24" ht="15" customHeight="1" thickBot="1" x14ac:dyDescent="0.35">
      <c r="A5" s="287" t="s">
        <v>74</v>
      </c>
      <c r="B5" s="288">
        <f t="shared" si="0"/>
        <v>18.890599999999999</v>
      </c>
      <c r="C5" s="288">
        <v>1</v>
      </c>
      <c r="D5" s="289">
        <v>4.3693</v>
      </c>
      <c r="E5" s="289">
        <v>12.5213</v>
      </c>
      <c r="F5" s="288" t="s">
        <v>610</v>
      </c>
      <c r="G5" s="288">
        <v>1</v>
      </c>
      <c r="H5" s="288" t="s">
        <v>610</v>
      </c>
      <c r="I5" s="288" t="s">
        <v>610</v>
      </c>
      <c r="J5" s="288" t="s">
        <v>610</v>
      </c>
      <c r="K5" s="288" t="s">
        <v>610</v>
      </c>
      <c r="L5" s="289">
        <v>0</v>
      </c>
      <c r="M5" s="289">
        <v>22.533000000000001</v>
      </c>
      <c r="N5" s="290">
        <f t="shared" si="1"/>
        <v>41.4236</v>
      </c>
      <c r="O5" s="1"/>
      <c r="P5" s="1"/>
      <c r="Q5" s="1"/>
      <c r="R5" s="1"/>
    </row>
    <row r="6" spans="1:24" ht="12.75" customHeight="1" x14ac:dyDescent="0.3">
      <c r="A6" s="93"/>
      <c r="B6" s="94"/>
      <c r="C6" s="95"/>
      <c r="D6" s="95"/>
      <c r="E6" s="95"/>
      <c r="F6" s="95"/>
      <c r="G6" s="95"/>
      <c r="H6" s="95"/>
      <c r="I6" s="95"/>
      <c r="J6" s="95"/>
      <c r="K6" s="95"/>
      <c r="L6" s="95"/>
      <c r="M6" s="95"/>
      <c r="N6" s="95"/>
      <c r="O6" s="52"/>
      <c r="P6" s="52"/>
      <c r="Q6" s="52"/>
      <c r="R6" s="52"/>
    </row>
    <row r="7" spans="1:24" ht="27" customHeight="1" x14ac:dyDescent="0.3">
      <c r="A7" s="394" t="s">
        <v>486</v>
      </c>
      <c r="B7" s="394"/>
      <c r="C7" s="394"/>
      <c r="D7" s="394"/>
      <c r="E7" s="394"/>
      <c r="F7" s="394"/>
      <c r="G7" s="394"/>
      <c r="H7" s="394"/>
      <c r="I7" s="394"/>
      <c r="J7" s="394"/>
      <c r="K7" s="394"/>
      <c r="L7" s="394"/>
      <c r="M7" s="394"/>
      <c r="N7" s="394"/>
      <c r="O7" s="52"/>
      <c r="P7" s="52"/>
      <c r="Q7" s="52"/>
      <c r="R7" s="52"/>
    </row>
    <row r="8" spans="1:24" ht="15" customHeight="1" x14ac:dyDescent="0.35">
      <c r="A8" s="396" t="s">
        <v>487</v>
      </c>
      <c r="B8" s="396"/>
      <c r="C8" s="396"/>
      <c r="D8" s="396"/>
      <c r="E8" s="396"/>
      <c r="F8" s="396"/>
      <c r="G8" s="396"/>
      <c r="H8" s="396"/>
      <c r="I8" s="396"/>
      <c r="J8" s="396"/>
      <c r="K8" s="396"/>
      <c r="L8" s="396"/>
      <c r="M8" s="396"/>
      <c r="N8" s="396"/>
      <c r="O8" s="65"/>
      <c r="P8" s="65"/>
      <c r="Q8" s="65"/>
      <c r="R8" s="65"/>
    </row>
    <row r="9" spans="1:24" ht="45" customHeight="1" x14ac:dyDescent="0.35">
      <c r="A9" s="394" t="s">
        <v>499</v>
      </c>
      <c r="B9" s="394"/>
      <c r="C9" s="394"/>
      <c r="D9" s="394"/>
      <c r="E9" s="394"/>
      <c r="F9" s="394"/>
      <c r="G9" s="394"/>
      <c r="H9" s="394"/>
      <c r="I9" s="394"/>
      <c r="J9" s="394"/>
      <c r="K9" s="394"/>
      <c r="L9" s="394"/>
      <c r="M9" s="394"/>
      <c r="N9" s="394"/>
      <c r="O9" s="65"/>
      <c r="P9" s="65"/>
      <c r="Q9" s="65"/>
      <c r="R9" s="65"/>
    </row>
    <row r="10" spans="1:24" ht="15" customHeight="1" x14ac:dyDescent="0.3">
      <c r="A10" s="394" t="s">
        <v>489</v>
      </c>
      <c r="B10" s="394"/>
      <c r="C10" s="394"/>
      <c r="D10" s="394"/>
      <c r="E10" s="394"/>
      <c r="F10" s="394"/>
      <c r="G10" s="394"/>
      <c r="H10" s="394"/>
      <c r="I10" s="394"/>
      <c r="J10" s="394"/>
      <c r="K10" s="394"/>
      <c r="L10" s="394"/>
      <c r="M10" s="394"/>
      <c r="N10" s="394"/>
      <c r="O10" s="84"/>
      <c r="P10" s="84"/>
      <c r="Q10" s="84"/>
      <c r="R10" s="84"/>
      <c r="S10" s="84"/>
      <c r="T10" s="84"/>
      <c r="U10" s="84"/>
      <c r="V10" s="84"/>
      <c r="W10" s="84"/>
      <c r="X10" s="84"/>
    </row>
    <row r="11" spans="1:24" ht="16.5" customHeight="1" x14ac:dyDescent="0.35">
      <c r="A11" s="394" t="s">
        <v>490</v>
      </c>
      <c r="B11" s="394"/>
      <c r="C11" s="394"/>
      <c r="D11" s="394"/>
      <c r="E11" s="394"/>
      <c r="F11" s="394"/>
      <c r="G11" s="394"/>
      <c r="H11" s="394"/>
      <c r="I11" s="394"/>
      <c r="J11" s="394"/>
      <c r="K11" s="394"/>
      <c r="L11" s="394"/>
      <c r="M11" s="394"/>
      <c r="N11" s="394"/>
    </row>
    <row r="12" spans="1:24" x14ac:dyDescent="0.35">
      <c r="A12" s="394" t="s">
        <v>491</v>
      </c>
      <c r="B12" s="394"/>
      <c r="C12" s="394"/>
      <c r="D12" s="394"/>
      <c r="E12" s="394"/>
      <c r="F12" s="394"/>
      <c r="G12" s="394"/>
      <c r="H12" s="394"/>
      <c r="I12" s="394"/>
      <c r="J12" s="394"/>
      <c r="K12" s="394"/>
      <c r="L12" s="394"/>
      <c r="M12" s="394"/>
      <c r="N12" s="394"/>
    </row>
    <row r="13" spans="1:24" customFormat="1" x14ac:dyDescent="0.35">
      <c r="A13" s="386"/>
      <c r="B13" s="386"/>
      <c r="C13" s="386"/>
      <c r="D13" s="386"/>
      <c r="E13" s="386"/>
      <c r="F13" s="386"/>
      <c r="G13" s="386"/>
      <c r="H13" s="386"/>
      <c r="I13" s="386"/>
      <c r="J13" s="386"/>
      <c r="K13" s="386"/>
      <c r="L13" s="386"/>
      <c r="M13" s="386"/>
      <c r="N13" s="386"/>
      <c r="S13" s="1"/>
    </row>
  </sheetData>
  <mergeCells count="13">
    <mergeCell ref="A13:N13"/>
    <mergeCell ref="A1:N1"/>
    <mergeCell ref="M2:M3"/>
    <mergeCell ref="N2:N3"/>
    <mergeCell ref="A7:N7"/>
    <mergeCell ref="A2:A3"/>
    <mergeCell ref="A8:N8"/>
    <mergeCell ref="A9:N9"/>
    <mergeCell ref="A10:N10"/>
    <mergeCell ref="A11:N11"/>
    <mergeCell ref="A12:N12"/>
    <mergeCell ref="J2:L2"/>
    <mergeCell ref="B2:I2"/>
  </mergeCells>
  <pageMargins left="0.70866141732283472" right="0.70866141732283472" top="0.74803149606299213" bottom="0.74803149606299213" header="0.31496062992125984" footer="0.31496062992125984"/>
  <pageSetup paperSize="9" scale="70"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3"/>
  <sheetViews>
    <sheetView zoomScaleNormal="100" workbookViewId="0">
      <selection activeCell="A2" sqref="A2:A4"/>
    </sheetView>
  </sheetViews>
  <sheetFormatPr defaultColWidth="9.1796875" defaultRowHeight="13" x14ac:dyDescent="0.3"/>
  <cols>
    <col min="1" max="1" width="21.26953125" style="2" customWidth="1"/>
    <col min="2" max="25" width="8.81640625" style="1" customWidth="1"/>
    <col min="26" max="16384" width="9.1796875" style="1"/>
  </cols>
  <sheetData>
    <row r="1" spans="1:25" ht="42.75" customHeight="1" thickBot="1" x14ac:dyDescent="0.35">
      <c r="A1" s="403" t="s">
        <v>529</v>
      </c>
      <c r="B1" s="404"/>
      <c r="C1" s="404"/>
      <c r="D1" s="404"/>
      <c r="E1" s="404"/>
      <c r="F1" s="404"/>
      <c r="G1" s="404"/>
      <c r="H1" s="404"/>
      <c r="I1" s="404"/>
      <c r="J1" s="404"/>
      <c r="K1" s="404"/>
      <c r="L1" s="404"/>
      <c r="M1" s="404"/>
      <c r="N1" s="404"/>
      <c r="O1" s="404"/>
      <c r="P1" s="404"/>
      <c r="Q1" s="404"/>
      <c r="R1" s="404"/>
      <c r="S1" s="404"/>
      <c r="T1" s="404"/>
      <c r="U1" s="404"/>
      <c r="V1" s="404"/>
      <c r="W1" s="404"/>
      <c r="X1" s="404"/>
      <c r="Y1" s="405"/>
    </row>
    <row r="2" spans="1:25" s="4" customFormat="1" ht="17.25" customHeight="1" x14ac:dyDescent="0.3">
      <c r="A2" s="417" t="s">
        <v>605</v>
      </c>
      <c r="B2" s="400" t="s">
        <v>20</v>
      </c>
      <c r="C2" s="401"/>
      <c r="D2" s="401"/>
      <c r="E2" s="401"/>
      <c r="F2" s="401"/>
      <c r="G2" s="401"/>
      <c r="H2" s="401"/>
      <c r="I2" s="401"/>
      <c r="J2" s="401"/>
      <c r="K2" s="401"/>
      <c r="L2" s="401"/>
      <c r="M2" s="401"/>
      <c r="N2" s="401"/>
      <c r="O2" s="402"/>
      <c r="P2" s="400" t="s">
        <v>528</v>
      </c>
      <c r="Q2" s="401"/>
      <c r="R2" s="401"/>
      <c r="S2" s="401"/>
      <c r="T2" s="401"/>
      <c r="U2" s="401"/>
      <c r="V2" s="406" t="s">
        <v>483</v>
      </c>
      <c r="W2" s="407"/>
      <c r="X2" s="410" t="s">
        <v>4</v>
      </c>
      <c r="Y2" s="413" t="s">
        <v>122</v>
      </c>
    </row>
    <row r="3" spans="1:25" s="4" customFormat="1" ht="52.5" customHeight="1" x14ac:dyDescent="0.3">
      <c r="A3" s="395"/>
      <c r="B3" s="416" t="s">
        <v>21</v>
      </c>
      <c r="C3" s="416"/>
      <c r="D3" s="416" t="s">
        <v>22</v>
      </c>
      <c r="E3" s="416"/>
      <c r="F3" s="416" t="s">
        <v>23</v>
      </c>
      <c r="G3" s="416"/>
      <c r="H3" s="416" t="s">
        <v>24</v>
      </c>
      <c r="I3" s="416"/>
      <c r="J3" s="416" t="s">
        <v>25</v>
      </c>
      <c r="K3" s="416"/>
      <c r="L3" s="416" t="s">
        <v>54</v>
      </c>
      <c r="M3" s="416"/>
      <c r="N3" s="326" t="s">
        <v>514</v>
      </c>
      <c r="O3" s="328"/>
      <c r="P3" s="326" t="s">
        <v>484</v>
      </c>
      <c r="Q3" s="328"/>
      <c r="R3" s="326" t="s">
        <v>540</v>
      </c>
      <c r="S3" s="328"/>
      <c r="T3" s="326" t="s">
        <v>485</v>
      </c>
      <c r="U3" s="328"/>
      <c r="V3" s="408"/>
      <c r="W3" s="409"/>
      <c r="X3" s="411"/>
      <c r="Y3" s="414"/>
    </row>
    <row r="4" spans="1:25" s="4" customFormat="1" ht="13.5" customHeight="1" thickBot="1" x14ac:dyDescent="0.35">
      <c r="A4" s="374"/>
      <c r="B4" s="45" t="s">
        <v>4</v>
      </c>
      <c r="C4" s="45" t="s">
        <v>26</v>
      </c>
      <c r="D4" s="45" t="s">
        <v>4</v>
      </c>
      <c r="E4" s="45" t="s">
        <v>26</v>
      </c>
      <c r="F4" s="45" t="s">
        <v>4</v>
      </c>
      <c r="G4" s="45" t="s">
        <v>26</v>
      </c>
      <c r="H4" s="45" t="s">
        <v>4</v>
      </c>
      <c r="I4" s="45" t="s">
        <v>26</v>
      </c>
      <c r="J4" s="45" t="s">
        <v>4</v>
      </c>
      <c r="K4" s="45" t="s">
        <v>26</v>
      </c>
      <c r="L4" s="45" t="s">
        <v>4</v>
      </c>
      <c r="M4" s="45" t="s">
        <v>26</v>
      </c>
      <c r="N4" s="45" t="s">
        <v>4</v>
      </c>
      <c r="O4" s="45" t="s">
        <v>26</v>
      </c>
      <c r="P4" s="45" t="s">
        <v>4</v>
      </c>
      <c r="Q4" s="45" t="s">
        <v>26</v>
      </c>
      <c r="R4" s="45" t="s">
        <v>4</v>
      </c>
      <c r="S4" s="45" t="s">
        <v>26</v>
      </c>
      <c r="T4" s="45" t="s">
        <v>4</v>
      </c>
      <c r="U4" s="45" t="s">
        <v>26</v>
      </c>
      <c r="V4" s="45" t="s">
        <v>4</v>
      </c>
      <c r="W4" s="45" t="s">
        <v>26</v>
      </c>
      <c r="X4" s="412"/>
      <c r="Y4" s="415"/>
    </row>
    <row r="5" spans="1:25" s="5" customFormat="1" ht="12.75" customHeight="1" x14ac:dyDescent="0.3">
      <c r="A5" s="126" t="s">
        <v>27</v>
      </c>
      <c r="B5" s="127" t="s">
        <v>610</v>
      </c>
      <c r="C5" s="127" t="s">
        <v>610</v>
      </c>
      <c r="D5" s="127" t="s">
        <v>610</v>
      </c>
      <c r="E5" s="127" t="s">
        <v>610</v>
      </c>
      <c r="F5" s="127">
        <v>2</v>
      </c>
      <c r="G5" s="127">
        <v>1</v>
      </c>
      <c r="H5" s="127" t="s">
        <v>610</v>
      </c>
      <c r="I5" s="127" t="s">
        <v>610</v>
      </c>
      <c r="J5" s="127" t="s">
        <v>610</v>
      </c>
      <c r="K5" s="127" t="s">
        <v>610</v>
      </c>
      <c r="L5" s="127" t="s">
        <v>610</v>
      </c>
      <c r="M5" s="127" t="s">
        <v>610</v>
      </c>
      <c r="N5" s="297"/>
      <c r="O5" s="297"/>
      <c r="P5" s="297"/>
      <c r="Q5" s="297"/>
      <c r="R5" s="297" t="s">
        <v>610</v>
      </c>
      <c r="S5" s="297" t="s">
        <v>610</v>
      </c>
      <c r="T5" s="127" t="s">
        <v>610</v>
      </c>
      <c r="U5" s="127" t="s">
        <v>610</v>
      </c>
      <c r="V5" s="127">
        <v>2</v>
      </c>
      <c r="W5" s="127" t="s">
        <v>610</v>
      </c>
      <c r="X5" s="298">
        <f t="shared" ref="X5:Y10" si="0">SUM(B5,D5,F5,H5,J5,L5,N5,P5,R5,T5,V5)</f>
        <v>4</v>
      </c>
      <c r="Y5" s="298">
        <f t="shared" si="0"/>
        <v>1</v>
      </c>
    </row>
    <row r="6" spans="1:25" s="5" customFormat="1" ht="12.75" customHeight="1" x14ac:dyDescent="0.3">
      <c r="A6" s="27" t="s">
        <v>28</v>
      </c>
      <c r="B6" s="128" t="s">
        <v>610</v>
      </c>
      <c r="C6" s="128" t="s">
        <v>610</v>
      </c>
      <c r="D6" s="128" t="s">
        <v>610</v>
      </c>
      <c r="E6" s="128" t="s">
        <v>610</v>
      </c>
      <c r="F6" s="128">
        <v>18</v>
      </c>
      <c r="G6" s="128">
        <v>5</v>
      </c>
      <c r="H6" s="128" t="s">
        <v>610</v>
      </c>
      <c r="I6" s="128" t="s">
        <v>610</v>
      </c>
      <c r="J6" s="128" t="s">
        <v>610</v>
      </c>
      <c r="K6" s="128" t="s">
        <v>610</v>
      </c>
      <c r="L6" s="128" t="s">
        <v>610</v>
      </c>
      <c r="M6" s="128" t="s">
        <v>610</v>
      </c>
      <c r="N6" s="282"/>
      <c r="O6" s="282"/>
      <c r="P6" s="282"/>
      <c r="Q6" s="282"/>
      <c r="R6" s="282">
        <v>2</v>
      </c>
      <c r="S6" s="282">
        <v>1</v>
      </c>
      <c r="T6" s="128" t="s">
        <v>610</v>
      </c>
      <c r="U6" s="128" t="s">
        <v>610</v>
      </c>
      <c r="V6" s="128">
        <v>14</v>
      </c>
      <c r="W6" s="128">
        <v>11</v>
      </c>
      <c r="X6" s="298">
        <f t="shared" si="0"/>
        <v>34</v>
      </c>
      <c r="Y6" s="298">
        <f t="shared" si="0"/>
        <v>17</v>
      </c>
    </row>
    <row r="7" spans="1:25" s="5" customFormat="1" ht="12.75" customHeight="1" x14ac:dyDescent="0.3">
      <c r="A7" s="27" t="s">
        <v>29</v>
      </c>
      <c r="B7" s="128" t="s">
        <v>610</v>
      </c>
      <c r="C7" s="128" t="s">
        <v>610</v>
      </c>
      <c r="D7" s="128">
        <v>5</v>
      </c>
      <c r="E7" s="128">
        <v>2</v>
      </c>
      <c r="F7" s="128">
        <v>18</v>
      </c>
      <c r="G7" s="128">
        <v>8</v>
      </c>
      <c r="H7" s="128" t="s">
        <v>610</v>
      </c>
      <c r="I7" s="128" t="s">
        <v>610</v>
      </c>
      <c r="J7" s="128">
        <v>1</v>
      </c>
      <c r="K7" s="128">
        <v>1</v>
      </c>
      <c r="L7" s="128" t="s">
        <v>610</v>
      </c>
      <c r="M7" s="128" t="s">
        <v>610</v>
      </c>
      <c r="N7" s="282"/>
      <c r="O7" s="282"/>
      <c r="P7" s="282"/>
      <c r="Q7" s="282"/>
      <c r="R7" s="282" t="s">
        <v>610</v>
      </c>
      <c r="S7" s="282" t="s">
        <v>610</v>
      </c>
      <c r="T7" s="128" t="s">
        <v>610</v>
      </c>
      <c r="U7" s="128" t="s">
        <v>610</v>
      </c>
      <c r="V7" s="128">
        <v>5</v>
      </c>
      <c r="W7" s="128">
        <v>3</v>
      </c>
      <c r="X7" s="298">
        <f t="shared" si="0"/>
        <v>29</v>
      </c>
      <c r="Y7" s="298">
        <f t="shared" si="0"/>
        <v>14</v>
      </c>
    </row>
    <row r="8" spans="1:25" s="5" customFormat="1" ht="12.75" customHeight="1" x14ac:dyDescent="0.3">
      <c r="A8" s="27" t="s">
        <v>30</v>
      </c>
      <c r="B8" s="128">
        <v>3</v>
      </c>
      <c r="C8" s="128">
        <v>1</v>
      </c>
      <c r="D8" s="128">
        <v>8</v>
      </c>
      <c r="E8" s="128">
        <v>2</v>
      </c>
      <c r="F8" s="128">
        <v>5</v>
      </c>
      <c r="G8" s="128">
        <v>1</v>
      </c>
      <c r="H8" s="128" t="s">
        <v>610</v>
      </c>
      <c r="I8" s="128" t="s">
        <v>610</v>
      </c>
      <c r="J8" s="128" t="s">
        <v>610</v>
      </c>
      <c r="K8" s="128" t="s">
        <v>610</v>
      </c>
      <c r="L8" s="128" t="s">
        <v>610</v>
      </c>
      <c r="M8" s="128" t="s">
        <v>610</v>
      </c>
      <c r="N8" s="282"/>
      <c r="O8" s="282"/>
      <c r="P8" s="282"/>
      <c r="Q8" s="282"/>
      <c r="R8" s="282" t="s">
        <v>610</v>
      </c>
      <c r="S8" s="282" t="s">
        <v>610</v>
      </c>
      <c r="T8" s="128" t="s">
        <v>610</v>
      </c>
      <c r="U8" s="128" t="s">
        <v>610</v>
      </c>
      <c r="V8" s="128">
        <v>9</v>
      </c>
      <c r="W8" s="128">
        <v>9</v>
      </c>
      <c r="X8" s="298">
        <f t="shared" si="0"/>
        <v>25</v>
      </c>
      <c r="Y8" s="298">
        <f t="shared" si="0"/>
        <v>13</v>
      </c>
    </row>
    <row r="9" spans="1:25" s="5" customFormat="1" x14ac:dyDescent="0.3">
      <c r="A9" s="27" t="s">
        <v>31</v>
      </c>
      <c r="B9" s="128" t="s">
        <v>610</v>
      </c>
      <c r="C9" s="128" t="s">
        <v>610</v>
      </c>
      <c r="D9" s="128">
        <v>2</v>
      </c>
      <c r="E9" s="128">
        <v>1</v>
      </c>
      <c r="F9" s="128">
        <v>1</v>
      </c>
      <c r="G9" s="128" t="s">
        <v>610</v>
      </c>
      <c r="H9" s="128" t="s">
        <v>610</v>
      </c>
      <c r="I9" s="128" t="s">
        <v>610</v>
      </c>
      <c r="J9" s="128" t="s">
        <v>610</v>
      </c>
      <c r="K9" s="128" t="s">
        <v>610</v>
      </c>
      <c r="L9" s="128" t="s">
        <v>610</v>
      </c>
      <c r="M9" s="128" t="s">
        <v>610</v>
      </c>
      <c r="N9" s="282"/>
      <c r="O9" s="282"/>
      <c r="P9" s="282"/>
      <c r="Q9" s="282"/>
      <c r="R9" s="282" t="s">
        <v>610</v>
      </c>
      <c r="S9" s="282" t="s">
        <v>610</v>
      </c>
      <c r="T9" s="128" t="s">
        <v>610</v>
      </c>
      <c r="U9" s="128" t="s">
        <v>610</v>
      </c>
      <c r="V9" s="128">
        <v>6</v>
      </c>
      <c r="W9" s="128">
        <v>4</v>
      </c>
      <c r="X9" s="298">
        <f t="shared" si="0"/>
        <v>9</v>
      </c>
      <c r="Y9" s="298">
        <f t="shared" si="0"/>
        <v>5</v>
      </c>
    </row>
    <row r="10" spans="1:25" s="5" customFormat="1" x14ac:dyDescent="0.3">
      <c r="A10" s="27" t="s">
        <v>32</v>
      </c>
      <c r="B10" s="128">
        <v>2</v>
      </c>
      <c r="C10" s="128" t="s">
        <v>610</v>
      </c>
      <c r="D10" s="128">
        <v>1</v>
      </c>
      <c r="E10" s="128" t="s">
        <v>610</v>
      </c>
      <c r="F10" s="128" t="s">
        <v>610</v>
      </c>
      <c r="G10" s="128" t="s">
        <v>610</v>
      </c>
      <c r="H10" s="128" t="s">
        <v>610</v>
      </c>
      <c r="I10" s="128" t="s">
        <v>610</v>
      </c>
      <c r="J10" s="128" t="s">
        <v>610</v>
      </c>
      <c r="K10" s="128" t="s">
        <v>610</v>
      </c>
      <c r="L10" s="128" t="s">
        <v>610</v>
      </c>
      <c r="M10" s="128" t="s">
        <v>610</v>
      </c>
      <c r="N10" s="282"/>
      <c r="O10" s="282"/>
      <c r="P10" s="282"/>
      <c r="Q10" s="282"/>
      <c r="R10" s="282" t="s">
        <v>610</v>
      </c>
      <c r="S10" s="282" t="s">
        <v>610</v>
      </c>
      <c r="T10" s="128" t="s">
        <v>610</v>
      </c>
      <c r="U10" s="128" t="s">
        <v>610</v>
      </c>
      <c r="V10" s="128" t="s">
        <v>610</v>
      </c>
      <c r="W10" s="128" t="s">
        <v>610</v>
      </c>
      <c r="X10" s="298">
        <f t="shared" si="0"/>
        <v>3</v>
      </c>
      <c r="Y10" s="298">
        <f t="shared" si="0"/>
        <v>0</v>
      </c>
    </row>
    <row r="11" spans="1:25" ht="13.5" thickBot="1" x14ac:dyDescent="0.35">
      <c r="A11" s="21" t="s">
        <v>4</v>
      </c>
      <c r="B11" s="124">
        <f>SUM(B5:B10)</f>
        <v>5</v>
      </c>
      <c r="C11" s="124">
        <f t="shared" ref="C11:W11" si="1">SUM(C5:C10)</f>
        <v>1</v>
      </c>
      <c r="D11" s="124">
        <f t="shared" si="1"/>
        <v>16</v>
      </c>
      <c r="E11" s="124">
        <f t="shared" si="1"/>
        <v>5</v>
      </c>
      <c r="F11" s="124">
        <f t="shared" si="1"/>
        <v>44</v>
      </c>
      <c r="G11" s="124">
        <f t="shared" si="1"/>
        <v>15</v>
      </c>
      <c r="H11" s="124">
        <f t="shared" si="1"/>
        <v>0</v>
      </c>
      <c r="I11" s="124">
        <f t="shared" si="1"/>
        <v>0</v>
      </c>
      <c r="J11" s="124">
        <f t="shared" si="1"/>
        <v>1</v>
      </c>
      <c r="K11" s="124">
        <f t="shared" si="1"/>
        <v>1</v>
      </c>
      <c r="L11" s="124">
        <f t="shared" si="1"/>
        <v>0</v>
      </c>
      <c r="M11" s="124">
        <f t="shared" si="1"/>
        <v>0</v>
      </c>
      <c r="N11" s="124">
        <f t="shared" si="1"/>
        <v>0</v>
      </c>
      <c r="O11" s="124">
        <f t="shared" si="1"/>
        <v>0</v>
      </c>
      <c r="P11" s="124">
        <f t="shared" si="1"/>
        <v>0</v>
      </c>
      <c r="Q11" s="124">
        <f t="shared" si="1"/>
        <v>0</v>
      </c>
      <c r="R11" s="124">
        <f t="shared" si="1"/>
        <v>2</v>
      </c>
      <c r="S11" s="124">
        <f t="shared" si="1"/>
        <v>1</v>
      </c>
      <c r="T11" s="124">
        <f t="shared" si="1"/>
        <v>0</v>
      </c>
      <c r="U11" s="124">
        <f t="shared" si="1"/>
        <v>0</v>
      </c>
      <c r="V11" s="124">
        <f t="shared" si="1"/>
        <v>36</v>
      </c>
      <c r="W11" s="124">
        <f t="shared" si="1"/>
        <v>27</v>
      </c>
      <c r="X11" s="124">
        <f t="shared" ref="X11" si="2">SUM(B11,D11,F11,H11,J11,L11,N11,P11,R11,T11,V11)</f>
        <v>104</v>
      </c>
      <c r="Y11" s="193">
        <f t="shared" ref="Y11" si="3">SUM(C11,E11,G11,I11,K11,M11,O11,Q11,S11,U11,W11)</f>
        <v>50</v>
      </c>
    </row>
    <row r="12" spans="1:25" ht="15" customHeight="1" x14ac:dyDescent="0.3"/>
    <row r="13" spans="1:25" ht="15" customHeight="1" x14ac:dyDescent="0.3"/>
    <row r="14" spans="1:25" ht="15" customHeight="1" x14ac:dyDescent="0.3">
      <c r="A14" s="360" t="s">
        <v>494</v>
      </c>
      <c r="B14" s="360"/>
      <c r="C14" s="360"/>
      <c r="D14" s="360"/>
      <c r="E14" s="360"/>
      <c r="F14" s="360"/>
      <c r="G14" s="360"/>
      <c r="H14" s="360"/>
      <c r="I14" s="360"/>
      <c r="J14" s="360"/>
      <c r="K14" s="360"/>
      <c r="L14" s="360"/>
      <c r="M14" s="360"/>
      <c r="N14" s="360"/>
      <c r="O14" s="360"/>
      <c r="P14" s="360"/>
      <c r="Q14" s="360"/>
      <c r="R14" s="360"/>
      <c r="S14" s="360"/>
      <c r="T14" s="360"/>
      <c r="U14" s="360"/>
      <c r="V14" s="360"/>
      <c r="W14" s="360"/>
      <c r="X14" s="360"/>
      <c r="Y14" s="360"/>
    </row>
    <row r="15" spans="1:25" ht="15" customHeight="1" x14ac:dyDescent="0.3">
      <c r="A15" s="418" t="s">
        <v>487</v>
      </c>
      <c r="B15" s="418"/>
      <c r="C15" s="418"/>
      <c r="D15" s="418"/>
      <c r="E15" s="418"/>
      <c r="F15" s="418"/>
      <c r="G15" s="418"/>
      <c r="H15" s="418"/>
      <c r="I15" s="418"/>
      <c r="J15" s="418"/>
      <c r="K15" s="418"/>
      <c r="L15" s="418"/>
      <c r="M15" s="418"/>
      <c r="N15" s="418"/>
      <c r="O15" s="418"/>
      <c r="P15" s="418"/>
      <c r="Q15" s="418"/>
      <c r="R15" s="418"/>
      <c r="S15" s="418"/>
      <c r="T15" s="418"/>
      <c r="U15" s="418"/>
      <c r="V15" s="418"/>
      <c r="W15" s="418"/>
      <c r="X15" s="418"/>
      <c r="Y15" s="418"/>
    </row>
    <row r="16" spans="1:25" ht="45" customHeight="1" x14ac:dyDescent="0.3">
      <c r="A16" s="394" t="s">
        <v>488</v>
      </c>
      <c r="B16" s="394"/>
      <c r="C16" s="394"/>
      <c r="D16" s="394"/>
      <c r="E16" s="394"/>
      <c r="F16" s="394"/>
      <c r="G16" s="394"/>
      <c r="H16" s="394"/>
      <c r="I16" s="394"/>
      <c r="J16" s="394"/>
      <c r="K16" s="394"/>
      <c r="L16" s="394"/>
      <c r="M16" s="394"/>
      <c r="N16" s="394"/>
      <c r="O16" s="394"/>
      <c r="P16" s="394"/>
      <c r="Q16" s="394"/>
      <c r="R16" s="394"/>
      <c r="S16" s="394"/>
      <c r="T16" s="394"/>
      <c r="U16" s="394"/>
      <c r="V16" s="394"/>
      <c r="W16" s="394"/>
      <c r="X16" s="394"/>
      <c r="Y16" s="394"/>
    </row>
    <row r="17" spans="1:25" ht="15" customHeight="1" x14ac:dyDescent="0.3">
      <c r="A17" s="394" t="s">
        <v>489</v>
      </c>
      <c r="B17" s="394"/>
      <c r="C17" s="394"/>
      <c r="D17" s="394"/>
      <c r="E17" s="394"/>
      <c r="F17" s="394"/>
      <c r="G17" s="394"/>
      <c r="H17" s="394"/>
      <c r="I17" s="394"/>
      <c r="J17" s="394"/>
      <c r="K17" s="394"/>
      <c r="L17" s="394"/>
      <c r="M17" s="394"/>
      <c r="N17" s="394"/>
      <c r="O17" s="394"/>
      <c r="P17" s="394"/>
      <c r="Q17" s="394"/>
      <c r="R17" s="394"/>
      <c r="S17" s="394"/>
      <c r="T17" s="394"/>
      <c r="U17" s="394"/>
      <c r="V17" s="394"/>
      <c r="W17" s="394"/>
      <c r="X17" s="394"/>
      <c r="Y17" s="394"/>
    </row>
    <row r="18" spans="1:25" ht="15" customHeight="1" x14ac:dyDescent="0.3">
      <c r="A18" s="394" t="s">
        <v>490</v>
      </c>
      <c r="B18" s="394"/>
      <c r="C18" s="394"/>
      <c r="D18" s="394"/>
      <c r="E18" s="394"/>
      <c r="F18" s="394"/>
      <c r="G18" s="394"/>
      <c r="H18" s="394"/>
      <c r="I18" s="394"/>
      <c r="J18" s="394"/>
      <c r="K18" s="394"/>
      <c r="L18" s="394"/>
      <c r="M18" s="394"/>
      <c r="N18" s="394"/>
      <c r="O18" s="394"/>
      <c r="P18" s="394"/>
      <c r="Q18" s="394"/>
      <c r="R18" s="394"/>
      <c r="S18" s="394"/>
      <c r="T18" s="394"/>
      <c r="U18" s="394"/>
      <c r="V18" s="394"/>
      <c r="W18" s="394"/>
      <c r="X18" s="394"/>
      <c r="Y18" s="394"/>
    </row>
    <row r="19" spans="1:25" x14ac:dyDescent="0.3">
      <c r="A19" s="386"/>
      <c r="B19" s="386"/>
      <c r="C19" s="386"/>
      <c r="D19" s="386"/>
      <c r="E19" s="386"/>
      <c r="F19" s="386"/>
      <c r="G19" s="386"/>
      <c r="H19" s="386"/>
      <c r="I19" s="386"/>
      <c r="J19" s="386"/>
      <c r="K19" s="386"/>
      <c r="L19" s="386"/>
      <c r="M19" s="386"/>
      <c r="N19" s="212"/>
      <c r="O19" s="212"/>
    </row>
    <row r="21" spans="1:25" ht="14.5" x14ac:dyDescent="0.35">
      <c r="A21" s="194"/>
    </row>
    <row r="22" spans="1:25" ht="14.5" x14ac:dyDescent="0.35">
      <c r="A22" s="194"/>
    </row>
    <row r="23" spans="1:25" ht="14.5" x14ac:dyDescent="0.35">
      <c r="A23" s="194"/>
    </row>
  </sheetData>
  <mergeCells count="23">
    <mergeCell ref="A18:Y18"/>
    <mergeCell ref="A19:M19"/>
    <mergeCell ref="H3:I3"/>
    <mergeCell ref="J3:K3"/>
    <mergeCell ref="L3:M3"/>
    <mergeCell ref="P3:Q3"/>
    <mergeCell ref="R3:S3"/>
    <mergeCell ref="T3:U3"/>
    <mergeCell ref="A2:A4"/>
    <mergeCell ref="A14:Y14"/>
    <mergeCell ref="A15:Y15"/>
    <mergeCell ref="A16:Y16"/>
    <mergeCell ref="A17:Y17"/>
    <mergeCell ref="P2:U2"/>
    <mergeCell ref="B2:O2"/>
    <mergeCell ref="A1:Y1"/>
    <mergeCell ref="V2:W3"/>
    <mergeCell ref="X2:X4"/>
    <mergeCell ref="Y2:Y4"/>
    <mergeCell ref="B3:C3"/>
    <mergeCell ref="D3:E3"/>
    <mergeCell ref="F3:G3"/>
    <mergeCell ref="N3:O3"/>
  </mergeCells>
  <pageMargins left="0.25" right="0.25" top="0.75" bottom="0.75" header="0.3" footer="0.3"/>
  <pageSetup paperSize="9" scale="67"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0">
    <pageSetUpPr fitToPage="1"/>
  </sheetPr>
  <dimension ref="A1:R15"/>
  <sheetViews>
    <sheetView zoomScaleNormal="100" workbookViewId="0">
      <selection activeCell="L10" sqref="L10"/>
    </sheetView>
  </sheetViews>
  <sheetFormatPr defaultColWidth="9.1796875" defaultRowHeight="13" x14ac:dyDescent="0.3"/>
  <cols>
    <col min="1" max="1" width="22.7265625" style="2" customWidth="1"/>
    <col min="2" max="3" width="8.26953125" style="1" customWidth="1"/>
    <col min="4" max="5" width="6.81640625" style="1" customWidth="1"/>
    <col min="6" max="7" width="14.81640625" style="1" customWidth="1"/>
    <col min="8" max="11" width="9.81640625" style="1" customWidth="1"/>
    <col min="12" max="13" width="11.81640625" style="1" customWidth="1"/>
    <col min="14" max="16384" width="9.1796875" style="1"/>
  </cols>
  <sheetData>
    <row r="1" spans="1:18" ht="42.75" customHeight="1" x14ac:dyDescent="0.35">
      <c r="A1" s="358" t="s">
        <v>438</v>
      </c>
      <c r="B1" s="419"/>
      <c r="C1" s="419"/>
      <c r="D1" s="419"/>
      <c r="E1" s="419"/>
      <c r="F1" s="419"/>
      <c r="G1" s="419"/>
      <c r="H1" s="419"/>
      <c r="I1" s="419"/>
      <c r="J1" s="419"/>
      <c r="K1" s="419"/>
      <c r="L1" s="419"/>
      <c r="M1" s="420"/>
      <c r="O1" s="68"/>
    </row>
    <row r="2" spans="1:18" s="4" customFormat="1" ht="30" customHeight="1" x14ac:dyDescent="0.3">
      <c r="A2" s="13" t="s">
        <v>603</v>
      </c>
      <c r="B2" s="336" t="s">
        <v>20</v>
      </c>
      <c r="C2" s="421"/>
      <c r="D2" s="421"/>
      <c r="E2" s="421"/>
      <c r="F2" s="421"/>
      <c r="G2" s="421"/>
      <c r="H2" s="421"/>
      <c r="I2" s="337"/>
      <c r="J2" s="335" t="s">
        <v>541</v>
      </c>
      <c r="K2" s="335"/>
      <c r="L2" s="86" t="s">
        <v>4</v>
      </c>
      <c r="M2" s="131" t="s">
        <v>122</v>
      </c>
      <c r="N2" s="51"/>
      <c r="O2" s="51"/>
      <c r="Q2" s="51"/>
      <c r="R2" s="51"/>
    </row>
    <row r="3" spans="1:18" s="4" customFormat="1" ht="18" customHeight="1" x14ac:dyDescent="0.3">
      <c r="A3" s="77" t="s">
        <v>612</v>
      </c>
      <c r="B3" s="422"/>
      <c r="C3" s="422"/>
      <c r="D3" s="422"/>
      <c r="E3" s="422"/>
      <c r="F3" s="422"/>
      <c r="G3" s="422"/>
      <c r="H3" s="422"/>
      <c r="I3" s="422"/>
      <c r="J3" s="422"/>
      <c r="K3" s="422"/>
      <c r="L3" s="422"/>
      <c r="M3" s="130"/>
    </row>
    <row r="4" spans="1:18" s="4" customFormat="1" ht="18" customHeight="1" x14ac:dyDescent="0.3">
      <c r="A4" s="129"/>
      <c r="B4" s="425" t="s">
        <v>35</v>
      </c>
      <c r="C4" s="425"/>
      <c r="D4" s="425" t="s">
        <v>36</v>
      </c>
      <c r="E4" s="425"/>
      <c r="F4" s="425" t="s">
        <v>38</v>
      </c>
      <c r="G4" s="425"/>
      <c r="H4" s="425" t="s">
        <v>37</v>
      </c>
      <c r="I4" s="425"/>
      <c r="J4" s="335" t="s">
        <v>4</v>
      </c>
      <c r="K4" s="335" t="s">
        <v>26</v>
      </c>
      <c r="L4" s="335"/>
      <c r="M4" s="423"/>
    </row>
    <row r="5" spans="1:18" s="4" customFormat="1" ht="15" customHeight="1" x14ac:dyDescent="0.3">
      <c r="A5" s="13" t="s">
        <v>33</v>
      </c>
      <c r="B5" s="73" t="s">
        <v>4</v>
      </c>
      <c r="C5" s="73" t="s">
        <v>26</v>
      </c>
      <c r="D5" s="73" t="s">
        <v>4</v>
      </c>
      <c r="E5" s="73" t="s">
        <v>26</v>
      </c>
      <c r="F5" s="73" t="s">
        <v>4</v>
      </c>
      <c r="G5" s="73" t="s">
        <v>26</v>
      </c>
      <c r="H5" s="73" t="s">
        <v>4</v>
      </c>
      <c r="I5" s="73" t="s">
        <v>26</v>
      </c>
      <c r="J5" s="335"/>
      <c r="K5" s="335"/>
      <c r="L5" s="335"/>
      <c r="M5" s="424"/>
    </row>
    <row r="6" spans="1:18" s="5" customFormat="1" ht="12.75" customHeight="1" x14ac:dyDescent="0.3">
      <c r="A6" s="13" t="s">
        <v>34</v>
      </c>
      <c r="B6" s="291">
        <v>2</v>
      </c>
      <c r="C6" s="292" t="s">
        <v>610</v>
      </c>
      <c r="D6" s="293">
        <v>1</v>
      </c>
      <c r="E6" s="293" t="s">
        <v>610</v>
      </c>
      <c r="F6" s="293" t="s">
        <v>610</v>
      </c>
      <c r="G6" s="293" t="s">
        <v>610</v>
      </c>
      <c r="H6" s="293" t="s">
        <v>610</v>
      </c>
      <c r="I6" s="293" t="s">
        <v>610</v>
      </c>
      <c r="J6" s="293">
        <v>2</v>
      </c>
      <c r="K6" s="293">
        <v>1</v>
      </c>
      <c r="L6" s="132">
        <f t="shared" ref="L6:M10" si="0">SUM(B6,D6,F6,H6,J6)</f>
        <v>5</v>
      </c>
      <c r="M6" s="125">
        <f t="shared" si="0"/>
        <v>1</v>
      </c>
    </row>
    <row r="7" spans="1:18" s="5" customFormat="1" ht="12.75" customHeight="1" x14ac:dyDescent="0.3">
      <c r="A7" s="13" t="s">
        <v>88</v>
      </c>
      <c r="B7" s="291" t="s">
        <v>610</v>
      </c>
      <c r="C7" s="292" t="s">
        <v>610</v>
      </c>
      <c r="D7" s="293">
        <v>2</v>
      </c>
      <c r="E7" s="293" t="s">
        <v>610</v>
      </c>
      <c r="F7" s="293">
        <v>2</v>
      </c>
      <c r="G7" s="293" t="s">
        <v>610</v>
      </c>
      <c r="H7" s="293">
        <v>7</v>
      </c>
      <c r="I7" s="293">
        <v>3</v>
      </c>
      <c r="J7" s="293" t="s">
        <v>610</v>
      </c>
      <c r="K7" s="293" t="s">
        <v>610</v>
      </c>
      <c r="L7" s="132">
        <f t="shared" si="0"/>
        <v>11</v>
      </c>
      <c r="M7" s="125">
        <f t="shared" si="0"/>
        <v>3</v>
      </c>
    </row>
    <row r="8" spans="1:18" s="5" customFormat="1" ht="12.75" customHeight="1" x14ac:dyDescent="0.3">
      <c r="A8" s="13" t="s">
        <v>89</v>
      </c>
      <c r="B8" s="291" t="s">
        <v>610</v>
      </c>
      <c r="C8" s="292" t="s">
        <v>610</v>
      </c>
      <c r="D8" s="293" t="s">
        <v>610</v>
      </c>
      <c r="E8" s="293" t="s">
        <v>610</v>
      </c>
      <c r="F8" s="293" t="s">
        <v>610</v>
      </c>
      <c r="G8" s="293" t="s">
        <v>610</v>
      </c>
      <c r="H8" s="293">
        <v>2</v>
      </c>
      <c r="I8" s="293">
        <v>1</v>
      </c>
      <c r="J8" s="293" t="s">
        <v>610</v>
      </c>
      <c r="K8" s="293" t="s">
        <v>610</v>
      </c>
      <c r="L8" s="132">
        <f t="shared" si="0"/>
        <v>2</v>
      </c>
      <c r="M8" s="125">
        <f t="shared" si="0"/>
        <v>1</v>
      </c>
    </row>
    <row r="9" spans="1:18" s="5" customFormat="1" ht="12.75" customHeight="1" x14ac:dyDescent="0.3">
      <c r="A9" s="13" t="s">
        <v>437</v>
      </c>
      <c r="B9" s="291">
        <v>3</v>
      </c>
      <c r="C9" s="292">
        <v>1</v>
      </c>
      <c r="D9" s="293">
        <v>13</v>
      </c>
      <c r="E9" s="293">
        <v>5</v>
      </c>
      <c r="F9" s="293">
        <v>14</v>
      </c>
      <c r="G9" s="293">
        <v>5</v>
      </c>
      <c r="H9" s="293">
        <v>19</v>
      </c>
      <c r="I9" s="293">
        <v>7</v>
      </c>
      <c r="J9" s="293" t="s">
        <v>610</v>
      </c>
      <c r="K9" s="293" t="s">
        <v>610</v>
      </c>
      <c r="L9" s="132">
        <f t="shared" si="0"/>
        <v>49</v>
      </c>
      <c r="M9" s="125">
        <f t="shared" si="0"/>
        <v>18</v>
      </c>
    </row>
    <row r="10" spans="1:18" s="5" customFormat="1" x14ac:dyDescent="0.3">
      <c r="A10" s="24" t="s">
        <v>4</v>
      </c>
      <c r="B10" s="132">
        <f t="shared" ref="B10:K10" si="1">SUM(B6:B9)</f>
        <v>5</v>
      </c>
      <c r="C10" s="132">
        <f t="shared" si="1"/>
        <v>1</v>
      </c>
      <c r="D10" s="132">
        <f t="shared" si="1"/>
        <v>16</v>
      </c>
      <c r="E10" s="132">
        <f t="shared" si="1"/>
        <v>5</v>
      </c>
      <c r="F10" s="132">
        <f t="shared" si="1"/>
        <v>16</v>
      </c>
      <c r="G10" s="132">
        <f t="shared" si="1"/>
        <v>5</v>
      </c>
      <c r="H10" s="132">
        <f t="shared" si="1"/>
        <v>28</v>
      </c>
      <c r="I10" s="132">
        <f t="shared" si="1"/>
        <v>11</v>
      </c>
      <c r="J10" s="132">
        <f t="shared" si="1"/>
        <v>2</v>
      </c>
      <c r="K10" s="132">
        <f t="shared" si="1"/>
        <v>1</v>
      </c>
      <c r="L10" s="132">
        <f t="shared" si="0"/>
        <v>67</v>
      </c>
      <c r="M10" s="125">
        <f t="shared" si="0"/>
        <v>23</v>
      </c>
    </row>
    <row r="13" spans="1:18" x14ac:dyDescent="0.3">
      <c r="A13" s="1" t="s">
        <v>39</v>
      </c>
    </row>
    <row r="14" spans="1:18" ht="15" customHeight="1" x14ac:dyDescent="0.3">
      <c r="A14" s="394" t="s">
        <v>140</v>
      </c>
      <c r="B14" s="394"/>
      <c r="C14" s="394"/>
      <c r="D14" s="394"/>
      <c r="E14" s="394"/>
      <c r="F14" s="394"/>
      <c r="G14" s="394"/>
      <c r="H14" s="394"/>
      <c r="I14" s="394"/>
      <c r="J14" s="394"/>
      <c r="K14" s="394"/>
      <c r="L14" s="394"/>
      <c r="M14" s="394"/>
    </row>
    <row r="15" spans="1:18" ht="15" customHeight="1" x14ac:dyDescent="0.3">
      <c r="A15" s="357" t="s">
        <v>500</v>
      </c>
      <c r="B15" s="357"/>
      <c r="C15" s="357"/>
      <c r="D15" s="357"/>
      <c r="E15" s="357"/>
      <c r="F15" s="357"/>
      <c r="G15" s="357"/>
      <c r="H15" s="357"/>
      <c r="I15" s="357"/>
      <c r="J15" s="357"/>
      <c r="K15" s="357"/>
      <c r="L15" s="357"/>
      <c r="M15" s="357"/>
    </row>
  </sheetData>
  <mergeCells count="14">
    <mergeCell ref="A14:M14"/>
    <mergeCell ref="A15:M15"/>
    <mergeCell ref="A1:M1"/>
    <mergeCell ref="B2:I2"/>
    <mergeCell ref="J2:K2"/>
    <mergeCell ref="L4:L5"/>
    <mergeCell ref="B3:L3"/>
    <mergeCell ref="M4:M5"/>
    <mergeCell ref="K4:K5"/>
    <mergeCell ref="B4:C4"/>
    <mergeCell ref="D4:E4"/>
    <mergeCell ref="F4:G4"/>
    <mergeCell ref="H4:I4"/>
    <mergeCell ref="J4:J5"/>
  </mergeCells>
  <pageMargins left="0.7" right="0.7" top="0.75" bottom="0.75" header="0.3" footer="0.3"/>
  <pageSetup paperSize="9" scale="8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1"/>
  <sheetViews>
    <sheetView workbookViewId="0">
      <selection sqref="A1:J5"/>
    </sheetView>
  </sheetViews>
  <sheetFormatPr defaultColWidth="9.1796875" defaultRowHeight="14.5" x14ac:dyDescent="0.35"/>
  <cols>
    <col min="1" max="1" width="35.54296875" style="2" customWidth="1"/>
    <col min="2" max="2" width="7.54296875" style="1" customWidth="1"/>
    <col min="3" max="3" width="10" style="1" customWidth="1"/>
    <col min="4" max="4" width="10.54296875" style="1" customWidth="1"/>
    <col min="5" max="5" width="16.36328125" style="1" customWidth="1"/>
    <col min="6" max="6" width="9.7265625" style="1" customWidth="1"/>
    <col min="7" max="7" width="13.26953125" style="1" customWidth="1"/>
    <col min="8" max="8" width="25.81640625" style="1" customWidth="1"/>
    <col min="9" max="9" width="21.36328125" style="1" customWidth="1"/>
    <col min="10" max="10" width="11.81640625" style="1" customWidth="1"/>
    <col min="15" max="16384" width="9.1796875" style="1"/>
  </cols>
  <sheetData>
    <row r="1" spans="1:14" ht="42.75" customHeight="1" thickBot="1" x14ac:dyDescent="0.4">
      <c r="A1" s="387" t="s">
        <v>426</v>
      </c>
      <c r="B1" s="388"/>
      <c r="C1" s="388"/>
      <c r="D1" s="388"/>
      <c r="E1" s="388"/>
      <c r="F1" s="388"/>
      <c r="G1" s="388"/>
      <c r="H1" s="388"/>
      <c r="I1" s="389"/>
      <c r="J1" s="390"/>
    </row>
    <row r="2" spans="1:14" s="4" customFormat="1" ht="21.75" customHeight="1" x14ac:dyDescent="0.3">
      <c r="A2" s="426" t="s">
        <v>603</v>
      </c>
      <c r="B2" s="428" t="s">
        <v>427</v>
      </c>
      <c r="C2" s="428" t="s">
        <v>428</v>
      </c>
      <c r="D2" s="428" t="s">
        <v>429</v>
      </c>
      <c r="E2" s="428" t="s">
        <v>430</v>
      </c>
      <c r="F2" s="428" t="s">
        <v>515</v>
      </c>
      <c r="G2" s="428" t="s">
        <v>431</v>
      </c>
      <c r="H2" s="428" t="s">
        <v>552</v>
      </c>
      <c r="I2" s="428" t="s">
        <v>530</v>
      </c>
      <c r="J2" s="431" t="s">
        <v>516</v>
      </c>
    </row>
    <row r="3" spans="1:14" s="4" customFormat="1" ht="26.25" customHeight="1" thickBot="1" x14ac:dyDescent="0.35">
      <c r="A3" s="427"/>
      <c r="B3" s="429"/>
      <c r="C3" s="429"/>
      <c r="D3" s="429"/>
      <c r="E3" s="429"/>
      <c r="F3" s="429"/>
      <c r="G3" s="429"/>
      <c r="H3" s="429"/>
      <c r="I3" s="429"/>
      <c r="J3" s="432"/>
    </row>
    <row r="4" spans="1:14" ht="15" customHeight="1" x14ac:dyDescent="0.35">
      <c r="A4" s="165" t="s">
        <v>604</v>
      </c>
      <c r="B4" s="232">
        <v>1</v>
      </c>
      <c r="C4" s="232">
        <v>4</v>
      </c>
      <c r="D4" s="232">
        <v>6</v>
      </c>
      <c r="E4" s="232">
        <v>29</v>
      </c>
      <c r="F4" s="232">
        <v>1</v>
      </c>
      <c r="G4" s="233"/>
      <c r="H4" s="234"/>
      <c r="I4" s="232">
        <v>5</v>
      </c>
      <c r="J4" s="166">
        <v>46</v>
      </c>
    </row>
    <row r="5" spans="1:14" ht="15" customHeight="1" thickBot="1" x14ac:dyDescent="0.4">
      <c r="A5" s="294" t="s">
        <v>95</v>
      </c>
      <c r="B5" s="120">
        <v>1</v>
      </c>
      <c r="C5" s="120">
        <v>1</v>
      </c>
      <c r="D5" s="120">
        <v>3</v>
      </c>
      <c r="E5" s="120">
        <v>8</v>
      </c>
      <c r="F5" s="120">
        <v>0</v>
      </c>
      <c r="G5" s="295"/>
      <c r="H5" s="296"/>
      <c r="I5" s="120">
        <v>3</v>
      </c>
      <c r="J5" s="121">
        <v>16</v>
      </c>
    </row>
    <row r="6" spans="1:14" ht="15" customHeight="1" x14ac:dyDescent="0.3">
      <c r="A6" s="93"/>
      <c r="B6" s="95"/>
      <c r="C6" s="95"/>
      <c r="D6" s="95"/>
      <c r="E6" s="95"/>
      <c r="F6" s="95"/>
      <c r="G6" s="95"/>
      <c r="H6" s="95"/>
      <c r="I6" s="95"/>
      <c r="J6" s="95"/>
      <c r="K6" s="52"/>
      <c r="L6" s="52"/>
      <c r="M6" s="52"/>
      <c r="N6" s="52"/>
    </row>
    <row r="7" spans="1:14" ht="27.75" customHeight="1" x14ac:dyDescent="0.3">
      <c r="A7" s="430" t="s">
        <v>536</v>
      </c>
      <c r="B7" s="430"/>
      <c r="C7" s="430"/>
      <c r="D7" s="430"/>
      <c r="E7" s="430"/>
      <c r="F7" s="430"/>
      <c r="G7" s="430"/>
      <c r="H7" s="430"/>
      <c r="I7" s="430"/>
      <c r="J7" s="430"/>
      <c r="K7" s="52"/>
      <c r="L7" s="52"/>
      <c r="M7" s="52"/>
      <c r="N7" s="52"/>
    </row>
    <row r="8" spans="1:14" ht="15" customHeight="1" x14ac:dyDescent="0.3">
      <c r="A8" s="367" t="s">
        <v>509</v>
      </c>
      <c r="B8" s="367"/>
      <c r="C8" s="367"/>
      <c r="D8" s="367"/>
      <c r="E8" s="367"/>
      <c r="F8" s="367"/>
      <c r="G8" s="367"/>
      <c r="H8" s="367"/>
      <c r="I8" s="367"/>
      <c r="J8" s="367"/>
      <c r="K8" s="52"/>
      <c r="L8" s="52"/>
      <c r="M8" s="52"/>
      <c r="N8" s="52"/>
    </row>
    <row r="9" spans="1:14" ht="15" customHeight="1" x14ac:dyDescent="0.3">
      <c r="A9" s="350" t="s">
        <v>454</v>
      </c>
      <c r="B9" s="350"/>
      <c r="C9" s="350"/>
      <c r="D9" s="350"/>
      <c r="E9" s="350"/>
      <c r="F9" s="350"/>
      <c r="G9" s="350"/>
      <c r="H9" s="350"/>
      <c r="I9" s="350"/>
      <c r="J9" s="350"/>
      <c r="K9" s="52"/>
      <c r="L9" s="52"/>
      <c r="M9" s="52"/>
      <c r="N9" s="52"/>
    </row>
    <row r="10" spans="1:14" s="95" customFormat="1" ht="27.75" customHeight="1" x14ac:dyDescent="0.3">
      <c r="A10" s="350" t="s">
        <v>534</v>
      </c>
      <c r="B10" s="350"/>
      <c r="C10" s="350"/>
      <c r="D10" s="350"/>
      <c r="E10" s="350"/>
      <c r="F10" s="350"/>
      <c r="G10" s="350"/>
      <c r="H10" s="350"/>
      <c r="I10" s="350"/>
      <c r="J10" s="350"/>
      <c r="K10" s="237"/>
      <c r="L10" s="237"/>
      <c r="M10" s="237"/>
      <c r="N10" s="237"/>
    </row>
    <row r="11" spans="1:14" s="95" customFormat="1" ht="27.75" customHeight="1" x14ac:dyDescent="0.3">
      <c r="A11" s="350" t="s">
        <v>535</v>
      </c>
      <c r="B11" s="350"/>
      <c r="C11" s="350"/>
      <c r="D11" s="350"/>
      <c r="E11" s="350"/>
      <c r="F11" s="350"/>
      <c r="G11" s="350"/>
      <c r="H11" s="350"/>
      <c r="I11" s="350"/>
      <c r="J11" s="350"/>
      <c r="K11" s="237"/>
      <c r="L11" s="237"/>
      <c r="M11" s="237"/>
      <c r="N11" s="237"/>
    </row>
    <row r="12" spans="1:14" ht="15" customHeight="1" x14ac:dyDescent="0.3">
      <c r="A12" s="367" t="s">
        <v>548</v>
      </c>
      <c r="B12" s="367"/>
      <c r="C12" s="367"/>
      <c r="D12" s="367"/>
      <c r="E12" s="367"/>
      <c r="F12" s="367"/>
      <c r="G12" s="367"/>
      <c r="H12" s="367"/>
      <c r="I12" s="367"/>
      <c r="J12" s="367"/>
      <c r="K12" s="1"/>
      <c r="L12" s="1"/>
      <c r="M12" s="1"/>
      <c r="N12" s="1"/>
    </row>
    <row r="13" spans="1:14" ht="15" customHeight="1" x14ac:dyDescent="0.3">
      <c r="A13" s="1"/>
      <c r="K13" s="1"/>
      <c r="L13" s="1"/>
      <c r="M13" s="1"/>
      <c r="N13" s="1"/>
    </row>
    <row r="14" spans="1:14" ht="13" x14ac:dyDescent="0.3">
      <c r="A14" s="213"/>
      <c r="B14" s="213"/>
      <c r="C14" s="213"/>
      <c r="D14" s="213"/>
      <c r="E14" s="213"/>
      <c r="F14" s="213"/>
      <c r="G14" s="213"/>
      <c r="H14" s="213"/>
      <c r="I14" s="213"/>
      <c r="J14" s="213"/>
      <c r="K14" s="1"/>
      <c r="L14" s="1"/>
      <c r="M14" s="1"/>
      <c r="N14" s="1"/>
    </row>
    <row r="15" spans="1:14" ht="13" x14ac:dyDescent="0.3">
      <c r="A15" s="1"/>
      <c r="K15" s="1"/>
      <c r="L15" s="1"/>
      <c r="M15" s="1"/>
      <c r="N15" s="1"/>
    </row>
    <row r="16" spans="1:14" ht="13" x14ac:dyDescent="0.3">
      <c r="A16" s="1"/>
      <c r="K16" s="1"/>
      <c r="L16" s="1"/>
      <c r="M16" s="1"/>
      <c r="N16" s="1"/>
    </row>
    <row r="17" spans="1:14" ht="13" x14ac:dyDescent="0.3">
      <c r="A17" s="1"/>
      <c r="K17" s="1"/>
      <c r="L17" s="1"/>
      <c r="M17" s="1"/>
      <c r="N17" s="1"/>
    </row>
    <row r="18" spans="1:14" ht="13" x14ac:dyDescent="0.3">
      <c r="A18" s="1"/>
      <c r="K18" s="1"/>
      <c r="L18" s="1"/>
      <c r="M18" s="1"/>
      <c r="N18" s="1"/>
    </row>
    <row r="19" spans="1:14" ht="13" x14ac:dyDescent="0.3">
      <c r="A19" s="1"/>
      <c r="K19" s="1"/>
      <c r="L19" s="1"/>
      <c r="M19" s="1"/>
      <c r="N19" s="1"/>
    </row>
    <row r="20" spans="1:14" ht="13" x14ac:dyDescent="0.3">
      <c r="A20" s="1"/>
      <c r="K20" s="1"/>
      <c r="L20" s="1"/>
      <c r="M20" s="1"/>
      <c r="N20" s="1"/>
    </row>
    <row r="21" spans="1:14" ht="13" x14ac:dyDescent="0.3">
      <c r="A21" s="1"/>
      <c r="K21" s="1"/>
      <c r="L21" s="1"/>
      <c r="M21" s="1"/>
      <c r="N21" s="1"/>
    </row>
  </sheetData>
  <mergeCells count="17">
    <mergeCell ref="A7:J7"/>
    <mergeCell ref="A12:J12"/>
    <mergeCell ref="J2:J3"/>
    <mergeCell ref="A9:J9"/>
    <mergeCell ref="A8:J8"/>
    <mergeCell ref="A10:J10"/>
    <mergeCell ref="A11:J11"/>
    <mergeCell ref="A1:J1"/>
    <mergeCell ref="A2:A3"/>
    <mergeCell ref="B2:B3"/>
    <mergeCell ref="C2:C3"/>
    <mergeCell ref="D2:D3"/>
    <mergeCell ref="E2:E3"/>
    <mergeCell ref="F2:F3"/>
    <mergeCell ref="G2:G3"/>
    <mergeCell ref="H2:H3"/>
    <mergeCell ref="I2:I3"/>
  </mergeCell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pageSetUpPr fitToPage="1"/>
  </sheetPr>
  <dimension ref="A1:W11"/>
  <sheetViews>
    <sheetView zoomScaleNormal="100" workbookViewId="0">
      <selection activeCell="K12" sqref="K12"/>
    </sheetView>
  </sheetViews>
  <sheetFormatPr defaultColWidth="9.1796875" defaultRowHeight="13" x14ac:dyDescent="0.3"/>
  <cols>
    <col min="1" max="1" width="47.7265625" style="2" customWidth="1"/>
    <col min="2" max="2" width="6.7265625" style="3" customWidth="1"/>
    <col min="3" max="3" width="8.26953125" style="1" customWidth="1"/>
    <col min="4" max="4" width="6.81640625" style="1" customWidth="1"/>
    <col min="5" max="5" width="8.54296875" style="1" customWidth="1"/>
    <col min="6" max="6" width="7.36328125" style="1" customWidth="1"/>
    <col min="7" max="7" width="8.7265625" style="1" customWidth="1"/>
    <col min="8" max="8" width="7" style="1" customWidth="1"/>
    <col min="9" max="11" width="9.1796875" style="1"/>
    <col min="12" max="13" width="8.7265625" style="1" customWidth="1"/>
    <col min="14" max="16384" width="9.1796875" style="1"/>
  </cols>
  <sheetData>
    <row r="1" spans="1:23" ht="25.5" customHeight="1" x14ac:dyDescent="0.3">
      <c r="A1" s="322" t="s">
        <v>387</v>
      </c>
      <c r="B1" s="323"/>
      <c r="C1" s="323"/>
      <c r="D1" s="323"/>
      <c r="E1" s="323"/>
      <c r="F1" s="323"/>
      <c r="G1" s="323"/>
      <c r="H1" s="323"/>
      <c r="I1" s="323"/>
      <c r="J1" s="324"/>
      <c r="K1" s="325"/>
      <c r="M1" s="321"/>
      <c r="N1" s="321"/>
      <c r="O1" s="321"/>
      <c r="P1" s="321"/>
      <c r="Q1" s="321"/>
      <c r="R1" s="321"/>
      <c r="S1" s="321"/>
      <c r="T1" s="321"/>
      <c r="U1" s="321"/>
      <c r="V1" s="321"/>
      <c r="W1" s="321"/>
    </row>
    <row r="2" spans="1:23" s="4" customFormat="1" ht="38.25" customHeight="1" x14ac:dyDescent="0.35">
      <c r="A2" s="104" t="s">
        <v>603</v>
      </c>
      <c r="B2" s="214"/>
      <c r="C2" s="326" t="s">
        <v>0</v>
      </c>
      <c r="D2" s="327"/>
      <c r="E2" s="326" t="s">
        <v>2</v>
      </c>
      <c r="F2" s="327"/>
      <c r="G2" s="326" t="s">
        <v>1</v>
      </c>
      <c r="H2" s="327"/>
      <c r="I2" s="326" t="s">
        <v>3</v>
      </c>
      <c r="J2" s="328"/>
      <c r="K2" s="215" t="s">
        <v>4</v>
      </c>
      <c r="N2" s="63"/>
      <c r="O2" s="63"/>
      <c r="P2" s="63"/>
      <c r="Q2" s="63"/>
      <c r="R2" s="63"/>
      <c r="S2" s="63"/>
      <c r="T2" s="63"/>
      <c r="U2" s="63"/>
      <c r="V2" s="63"/>
      <c r="W2" s="63"/>
    </row>
    <row r="3" spans="1:23" s="4" customFormat="1" ht="13.5" customHeight="1" thickBot="1" x14ac:dyDescent="0.35">
      <c r="A3" s="100"/>
      <c r="B3" s="216"/>
      <c r="C3" s="217" t="s">
        <v>7</v>
      </c>
      <c r="D3" s="217" t="s">
        <v>8</v>
      </c>
      <c r="E3" s="217" t="s">
        <v>7</v>
      </c>
      <c r="F3" s="217" t="s">
        <v>8</v>
      </c>
      <c r="G3" s="217" t="s">
        <v>7</v>
      </c>
      <c r="H3" s="217" t="s">
        <v>8</v>
      </c>
      <c r="I3" s="217" t="s">
        <v>7</v>
      </c>
      <c r="J3" s="217" t="s">
        <v>8</v>
      </c>
      <c r="K3" s="218"/>
      <c r="M3" s="48"/>
    </row>
    <row r="4" spans="1:23" s="5" customFormat="1" ht="15" customHeight="1" x14ac:dyDescent="0.3">
      <c r="A4" s="182" t="s">
        <v>604</v>
      </c>
      <c r="B4" s="315"/>
      <c r="C4" s="316"/>
      <c r="D4" s="316"/>
      <c r="E4" s="316"/>
      <c r="F4" s="316"/>
      <c r="G4" s="316"/>
      <c r="H4" s="316"/>
      <c r="I4" s="316"/>
      <c r="J4" s="316"/>
      <c r="K4" s="317"/>
      <c r="M4" s="48"/>
    </row>
    <row r="5" spans="1:23" s="2" customFormat="1" x14ac:dyDescent="0.3">
      <c r="A5" s="219" t="s">
        <v>511</v>
      </c>
      <c r="B5" s="220" t="s">
        <v>510</v>
      </c>
      <c r="C5" s="318"/>
      <c r="D5" s="319"/>
      <c r="E5" s="319"/>
      <c r="F5" s="319"/>
      <c r="G5" s="319"/>
      <c r="H5" s="319"/>
      <c r="I5" s="319"/>
      <c r="J5" s="319"/>
      <c r="K5" s="320"/>
    </row>
    <row r="6" spans="1:23" x14ac:dyDescent="0.3">
      <c r="A6" s="118" t="s">
        <v>513</v>
      </c>
      <c r="B6" s="221" t="s">
        <v>512</v>
      </c>
      <c r="C6" s="102">
        <v>2</v>
      </c>
      <c r="D6" s="102">
        <v>0</v>
      </c>
      <c r="E6" s="102">
        <v>0</v>
      </c>
      <c r="F6" s="102">
        <v>0</v>
      </c>
      <c r="G6" s="102">
        <v>4</v>
      </c>
      <c r="H6" s="102">
        <v>0</v>
      </c>
      <c r="I6" s="102">
        <v>1</v>
      </c>
      <c r="J6" s="110">
        <v>1</v>
      </c>
      <c r="K6" s="109">
        <f t="shared" ref="K6" si="0">SUM(C6:J6)</f>
        <v>8</v>
      </c>
    </row>
    <row r="7" spans="1:23" x14ac:dyDescent="0.3">
      <c r="A7" s="222" t="s">
        <v>90</v>
      </c>
      <c r="B7" s="223" t="s">
        <v>91</v>
      </c>
      <c r="C7" s="114">
        <f t="shared" ref="C7:K7" si="1">SUM(C6:C6)</f>
        <v>2</v>
      </c>
      <c r="D7" s="114">
        <f t="shared" si="1"/>
        <v>0</v>
      </c>
      <c r="E7" s="114">
        <f t="shared" si="1"/>
        <v>0</v>
      </c>
      <c r="F7" s="114">
        <f t="shared" si="1"/>
        <v>0</v>
      </c>
      <c r="G7" s="114">
        <f t="shared" si="1"/>
        <v>4</v>
      </c>
      <c r="H7" s="114">
        <f t="shared" si="1"/>
        <v>0</v>
      </c>
      <c r="I7" s="114">
        <f t="shared" si="1"/>
        <v>1</v>
      </c>
      <c r="J7" s="114">
        <f t="shared" si="1"/>
        <v>1</v>
      </c>
      <c r="K7" s="109">
        <f t="shared" si="1"/>
        <v>8</v>
      </c>
    </row>
    <row r="9" spans="1:23" x14ac:dyDescent="0.3">
      <c r="A9" s="2" t="s">
        <v>5</v>
      </c>
      <c r="B9" s="1" t="s">
        <v>6</v>
      </c>
    </row>
    <row r="10" spans="1:23" x14ac:dyDescent="0.3">
      <c r="A10" s="1" t="s">
        <v>137</v>
      </c>
      <c r="B10" s="1"/>
    </row>
    <row r="11" spans="1:23" x14ac:dyDescent="0.3">
      <c r="A11" s="1"/>
      <c r="B11" s="1"/>
    </row>
  </sheetData>
  <mergeCells count="8">
    <mergeCell ref="B4:K4"/>
    <mergeCell ref="C5:K5"/>
    <mergeCell ref="M1:W1"/>
    <mergeCell ref="A1:K1"/>
    <mergeCell ref="C2:D2"/>
    <mergeCell ref="E2:F2"/>
    <mergeCell ref="G2:H2"/>
    <mergeCell ref="I2:J2"/>
  </mergeCells>
  <pageMargins left="0.7" right="0.7" top="0.75" bottom="0.75" header="0.3" footer="0.3"/>
  <pageSetup paperSize="9" scale="82" fitToWidth="0" orientation="portrait" r:id="rId1"/>
  <ignoredErrors>
    <ignoredError sqref="B6"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6"/>
  <sheetViews>
    <sheetView zoomScaleNormal="100" workbookViewId="0">
      <selection activeCell="O17" sqref="O17"/>
    </sheetView>
  </sheetViews>
  <sheetFormatPr defaultColWidth="9.1796875" defaultRowHeight="13" x14ac:dyDescent="0.3"/>
  <cols>
    <col min="1" max="1" width="44.1796875" style="2" customWidth="1"/>
    <col min="2" max="6" width="10.1796875" style="1" customWidth="1"/>
    <col min="7" max="7" width="18" style="1" customWidth="1"/>
    <col min="8" max="8" width="14.26953125" style="1" customWidth="1"/>
    <col min="9" max="9" width="15.26953125" style="1" customWidth="1"/>
    <col min="10" max="10" width="14.26953125" style="1" customWidth="1"/>
    <col min="11" max="11" width="15.1796875" style="1" customWidth="1"/>
    <col min="12" max="16384" width="9.1796875" style="1"/>
  </cols>
  <sheetData>
    <row r="1" spans="1:23" ht="42.75" customHeight="1" x14ac:dyDescent="0.3">
      <c r="A1" s="358" t="s">
        <v>492</v>
      </c>
      <c r="B1" s="419"/>
      <c r="C1" s="419"/>
      <c r="D1" s="419"/>
      <c r="E1" s="419"/>
      <c r="F1" s="419"/>
      <c r="G1" s="419"/>
      <c r="H1" s="419"/>
      <c r="I1" s="419"/>
      <c r="J1" s="419"/>
      <c r="K1" s="420"/>
    </row>
    <row r="2" spans="1:23" s="4" customFormat="1" ht="18.75" customHeight="1" x14ac:dyDescent="0.3">
      <c r="A2" s="373" t="s">
        <v>603</v>
      </c>
      <c r="B2" s="335" t="s">
        <v>20</v>
      </c>
      <c r="C2" s="335"/>
      <c r="D2" s="335"/>
      <c r="E2" s="335"/>
      <c r="F2" s="335"/>
      <c r="G2" s="335"/>
      <c r="H2" s="326" t="s">
        <v>528</v>
      </c>
      <c r="I2" s="434"/>
      <c r="J2" s="434"/>
      <c r="K2" s="433" t="s">
        <v>483</v>
      </c>
    </row>
    <row r="3" spans="1:23" s="4" customFormat="1" ht="52.5" customHeight="1" thickBot="1" x14ac:dyDescent="0.35">
      <c r="A3" s="374"/>
      <c r="B3" s="73" t="s">
        <v>21</v>
      </c>
      <c r="C3" s="73" t="s">
        <v>22</v>
      </c>
      <c r="D3" s="73" t="s">
        <v>23</v>
      </c>
      <c r="E3" s="187" t="s">
        <v>24</v>
      </c>
      <c r="F3" s="73" t="s">
        <v>25</v>
      </c>
      <c r="G3" s="73" t="s">
        <v>54</v>
      </c>
      <c r="H3" s="73" t="s">
        <v>484</v>
      </c>
      <c r="I3" s="187" t="s">
        <v>542</v>
      </c>
      <c r="J3" s="73" t="s">
        <v>485</v>
      </c>
      <c r="K3" s="433"/>
    </row>
    <row r="4" spans="1:23" s="5" customFormat="1" x14ac:dyDescent="0.3">
      <c r="A4" s="115" t="s">
        <v>604</v>
      </c>
      <c r="B4" s="188" t="s">
        <v>610</v>
      </c>
      <c r="C4" s="195" t="s">
        <v>610</v>
      </c>
      <c r="D4" s="195">
        <v>1.75</v>
      </c>
      <c r="E4" s="195" t="s">
        <v>610</v>
      </c>
      <c r="F4" s="195" t="s">
        <v>610</v>
      </c>
      <c r="G4" s="195" t="s">
        <v>610</v>
      </c>
      <c r="H4" s="195"/>
      <c r="I4" s="195"/>
      <c r="J4" s="195" t="s">
        <v>610</v>
      </c>
      <c r="K4" s="196">
        <v>0.25</v>
      </c>
    </row>
    <row r="5" spans="1:23" s="5" customFormat="1" x14ac:dyDescent="0.3">
      <c r="A5" s="129" t="s">
        <v>459</v>
      </c>
      <c r="B5" s="30" t="s">
        <v>610</v>
      </c>
      <c r="C5" s="91" t="s">
        <v>610</v>
      </c>
      <c r="D5" s="91" t="s">
        <v>610</v>
      </c>
      <c r="E5" s="91" t="s">
        <v>610</v>
      </c>
      <c r="F5" s="91" t="s">
        <v>610</v>
      </c>
      <c r="G5" s="91" t="s">
        <v>610</v>
      </c>
      <c r="H5" s="91"/>
      <c r="I5" s="91"/>
      <c r="J5" s="91" t="s">
        <v>610</v>
      </c>
      <c r="K5" s="197" t="s">
        <v>610</v>
      </c>
    </row>
    <row r="6" spans="1:23" s="5" customFormat="1" x14ac:dyDescent="0.3">
      <c r="A6" s="129" t="s">
        <v>460</v>
      </c>
      <c r="B6" s="30" t="s">
        <v>610</v>
      </c>
      <c r="C6" s="91" t="s">
        <v>610</v>
      </c>
      <c r="D6" s="91" t="s">
        <v>610</v>
      </c>
      <c r="E6" s="91" t="s">
        <v>610</v>
      </c>
      <c r="F6" s="91" t="s">
        <v>610</v>
      </c>
      <c r="G6" s="91" t="s">
        <v>610</v>
      </c>
      <c r="H6" s="91"/>
      <c r="I6" s="91"/>
      <c r="J6" s="91" t="s">
        <v>610</v>
      </c>
      <c r="K6" s="197" t="s">
        <v>610</v>
      </c>
    </row>
    <row r="7" spans="1:23" s="5" customFormat="1" x14ac:dyDescent="0.3">
      <c r="A7" s="129" t="s">
        <v>456</v>
      </c>
      <c r="B7" s="30" t="s">
        <v>610</v>
      </c>
      <c r="C7" s="91" t="s">
        <v>610</v>
      </c>
      <c r="D7" s="91" t="s">
        <v>610</v>
      </c>
      <c r="E7" s="91" t="s">
        <v>610</v>
      </c>
      <c r="F7" s="91" t="s">
        <v>610</v>
      </c>
      <c r="G7" s="91" t="s">
        <v>610</v>
      </c>
      <c r="H7" s="91"/>
      <c r="I7" s="91"/>
      <c r="J7" s="91" t="s">
        <v>610</v>
      </c>
      <c r="K7" s="197" t="s">
        <v>610</v>
      </c>
    </row>
    <row r="8" spans="1:23" s="5" customFormat="1" x14ac:dyDescent="0.3">
      <c r="A8" s="129" t="s">
        <v>457</v>
      </c>
      <c r="B8" s="30" t="s">
        <v>610</v>
      </c>
      <c r="C8" s="91" t="s">
        <v>610</v>
      </c>
      <c r="D8" s="91">
        <v>0.75</v>
      </c>
      <c r="E8" s="91" t="s">
        <v>610</v>
      </c>
      <c r="F8" s="91" t="s">
        <v>610</v>
      </c>
      <c r="G8" s="91" t="s">
        <v>610</v>
      </c>
      <c r="H8" s="91"/>
      <c r="I8" s="91"/>
      <c r="J8" s="91" t="s">
        <v>610</v>
      </c>
      <c r="K8" s="197">
        <v>0.25</v>
      </c>
    </row>
    <row r="9" spans="1:23" s="5" customFormat="1" x14ac:dyDescent="0.3">
      <c r="A9" s="129" t="s">
        <v>458</v>
      </c>
      <c r="B9" s="30" t="s">
        <v>610</v>
      </c>
      <c r="C9" s="91" t="s">
        <v>610</v>
      </c>
      <c r="D9" s="91">
        <v>1</v>
      </c>
      <c r="E9" s="91" t="s">
        <v>610</v>
      </c>
      <c r="F9" s="91" t="s">
        <v>610</v>
      </c>
      <c r="G9" s="91" t="s">
        <v>610</v>
      </c>
      <c r="H9" s="91"/>
      <c r="I9" s="91"/>
      <c r="J9" s="91" t="s">
        <v>610</v>
      </c>
      <c r="K9" s="197" t="s">
        <v>610</v>
      </c>
    </row>
    <row r="10" spans="1:23" s="5" customFormat="1" x14ac:dyDescent="0.3">
      <c r="A10" s="129" t="s">
        <v>461</v>
      </c>
      <c r="B10" s="189" t="s">
        <v>610</v>
      </c>
      <c r="C10" s="91" t="s">
        <v>610</v>
      </c>
      <c r="D10" s="91" t="s">
        <v>610</v>
      </c>
      <c r="E10" s="91" t="s">
        <v>610</v>
      </c>
      <c r="F10" s="91" t="s">
        <v>610</v>
      </c>
      <c r="G10" s="91" t="s">
        <v>610</v>
      </c>
      <c r="H10" s="91"/>
      <c r="I10" s="91"/>
      <c r="J10" s="91" t="s">
        <v>610</v>
      </c>
      <c r="K10" s="197" t="s">
        <v>610</v>
      </c>
    </row>
    <row r="11" spans="1:23" s="5" customFormat="1" ht="13.5" customHeight="1" x14ac:dyDescent="0.3">
      <c r="A11" s="129" t="s">
        <v>493</v>
      </c>
      <c r="B11" s="30" t="s">
        <v>610</v>
      </c>
      <c r="C11" s="91" t="s">
        <v>610</v>
      </c>
      <c r="D11" s="91">
        <v>0.75</v>
      </c>
      <c r="E11" s="91" t="s">
        <v>610</v>
      </c>
      <c r="F11" s="91" t="s">
        <v>610</v>
      </c>
      <c r="G11" s="91" t="s">
        <v>610</v>
      </c>
      <c r="H11" s="91"/>
      <c r="I11" s="91"/>
      <c r="J11" s="91" t="s">
        <v>610</v>
      </c>
      <c r="K11" s="197">
        <v>0.25</v>
      </c>
    </row>
    <row r="12" spans="1:23" x14ac:dyDescent="0.3">
      <c r="B12" s="198"/>
    </row>
    <row r="13" spans="1:23" ht="12.75" customHeight="1" x14ac:dyDescent="0.3">
      <c r="A13" s="367" t="s">
        <v>139</v>
      </c>
      <c r="B13" s="367"/>
      <c r="C13" s="367"/>
      <c r="D13" s="367"/>
      <c r="E13" s="367"/>
      <c r="F13" s="367"/>
      <c r="G13" s="367"/>
      <c r="H13" s="367"/>
      <c r="I13" s="367"/>
      <c r="J13" s="367"/>
      <c r="K13" s="367"/>
    </row>
    <row r="14" spans="1:23" ht="15" customHeight="1" x14ac:dyDescent="0.3">
      <c r="A14" s="350" t="s">
        <v>487</v>
      </c>
      <c r="B14" s="350"/>
      <c r="C14" s="350"/>
      <c r="D14" s="350"/>
      <c r="E14" s="350"/>
      <c r="F14" s="350"/>
      <c r="G14" s="350"/>
      <c r="H14" s="350"/>
      <c r="I14" s="350"/>
      <c r="J14" s="350"/>
      <c r="K14" s="350"/>
    </row>
    <row r="15" spans="1:23" ht="45" customHeight="1" x14ac:dyDescent="0.3">
      <c r="A15" s="394" t="s">
        <v>488</v>
      </c>
      <c r="B15" s="394"/>
      <c r="C15" s="394"/>
      <c r="D15" s="394"/>
      <c r="E15" s="394"/>
      <c r="F15" s="394"/>
      <c r="G15" s="394"/>
      <c r="H15" s="394"/>
      <c r="I15" s="394"/>
      <c r="J15" s="394"/>
      <c r="K15" s="394"/>
      <c r="L15" s="84"/>
      <c r="M15" s="84"/>
      <c r="N15" s="84"/>
      <c r="O15" s="84"/>
      <c r="P15" s="84"/>
      <c r="Q15" s="84"/>
      <c r="R15" s="84"/>
      <c r="S15" s="84"/>
      <c r="T15" s="84"/>
      <c r="U15" s="84"/>
      <c r="V15" s="84"/>
    </row>
    <row r="16" spans="1:23" ht="30" customHeight="1" x14ac:dyDescent="0.3">
      <c r="A16" s="394" t="s">
        <v>489</v>
      </c>
      <c r="B16" s="394"/>
      <c r="C16" s="394"/>
      <c r="D16" s="394"/>
      <c r="E16" s="394"/>
      <c r="F16" s="394"/>
      <c r="G16" s="394"/>
      <c r="H16" s="394"/>
      <c r="I16" s="394"/>
      <c r="J16" s="394"/>
      <c r="K16" s="394"/>
      <c r="L16" s="84"/>
      <c r="M16" s="84"/>
      <c r="N16" s="84"/>
      <c r="O16" s="84"/>
      <c r="P16" s="84"/>
      <c r="Q16" s="84"/>
      <c r="R16" s="84"/>
      <c r="S16" s="84"/>
      <c r="T16" s="84"/>
      <c r="U16" s="84"/>
      <c r="V16" s="84"/>
      <c r="W16" s="84"/>
    </row>
    <row r="17" spans="1:15" x14ac:dyDescent="0.3">
      <c r="A17" s="394" t="s">
        <v>490</v>
      </c>
      <c r="B17" s="394"/>
      <c r="C17" s="394"/>
      <c r="D17" s="394"/>
      <c r="E17" s="394"/>
      <c r="F17" s="394"/>
      <c r="G17" s="394"/>
      <c r="H17" s="394"/>
      <c r="I17" s="394"/>
      <c r="J17" s="394"/>
      <c r="K17" s="394"/>
      <c r="L17" s="394"/>
      <c r="M17" s="394"/>
      <c r="O17" s="1" t="s">
        <v>613</v>
      </c>
    </row>
    <row r="18" spans="1:15" ht="26.25" customHeight="1" x14ac:dyDescent="0.3">
      <c r="A18" s="350" t="s">
        <v>497</v>
      </c>
      <c r="B18" s="350"/>
      <c r="C18" s="350"/>
      <c r="D18" s="350"/>
      <c r="E18" s="350"/>
      <c r="F18" s="350"/>
      <c r="G18" s="350"/>
      <c r="H18" s="350"/>
      <c r="I18" s="350"/>
      <c r="J18" s="350"/>
      <c r="K18" s="350"/>
    </row>
    <row r="19" spans="1:15" x14ac:dyDescent="0.3">
      <c r="A19" s="386"/>
      <c r="B19" s="386"/>
      <c r="C19" s="386"/>
      <c r="D19" s="386"/>
      <c r="E19" s="386"/>
      <c r="F19" s="386"/>
      <c r="G19" s="386"/>
      <c r="H19" s="386"/>
      <c r="I19" s="386"/>
      <c r="J19" s="386"/>
      <c r="K19" s="386"/>
      <c r="L19" s="386"/>
    </row>
    <row r="20" spans="1:15" x14ac:dyDescent="0.3">
      <c r="B20" s="198"/>
    </row>
    <row r="21" spans="1:15" x14ac:dyDescent="0.3">
      <c r="B21" s="198"/>
    </row>
    <row r="22" spans="1:15" x14ac:dyDescent="0.3">
      <c r="B22" s="198"/>
    </row>
    <row r="23" spans="1:15" x14ac:dyDescent="0.3">
      <c r="B23" s="198"/>
    </row>
    <row r="24" spans="1:15" x14ac:dyDescent="0.3">
      <c r="B24" s="198"/>
    </row>
    <row r="25" spans="1:15" x14ac:dyDescent="0.3">
      <c r="B25" s="198"/>
    </row>
    <row r="26" spans="1:15" x14ac:dyDescent="0.3">
      <c r="B26" s="198"/>
    </row>
    <row r="27" spans="1:15" x14ac:dyDescent="0.3">
      <c r="B27" s="198"/>
    </row>
    <row r="28" spans="1:15" x14ac:dyDescent="0.3">
      <c r="B28" s="198"/>
    </row>
    <row r="29" spans="1:15" x14ac:dyDescent="0.3">
      <c r="B29" s="198"/>
    </row>
    <row r="30" spans="1:15" x14ac:dyDescent="0.3">
      <c r="B30" s="198"/>
    </row>
    <row r="31" spans="1:15" x14ac:dyDescent="0.3">
      <c r="B31" s="198"/>
    </row>
    <row r="32" spans="1:15" x14ac:dyDescent="0.3">
      <c r="B32" s="198"/>
    </row>
    <row r="33" spans="2:2" x14ac:dyDescent="0.3">
      <c r="B33" s="198"/>
    </row>
    <row r="34" spans="2:2" x14ac:dyDescent="0.3">
      <c r="B34" s="198"/>
    </row>
    <row r="35" spans="2:2" x14ac:dyDescent="0.3">
      <c r="B35" s="198"/>
    </row>
    <row r="36" spans="2:2" x14ac:dyDescent="0.3">
      <c r="B36" s="198"/>
    </row>
  </sheetData>
  <mergeCells count="12">
    <mergeCell ref="A15:K15"/>
    <mergeCell ref="A16:K16"/>
    <mergeCell ref="A17:M17"/>
    <mergeCell ref="A18:K18"/>
    <mergeCell ref="A19:L19"/>
    <mergeCell ref="A13:K13"/>
    <mergeCell ref="A14:K14"/>
    <mergeCell ref="A2:A3"/>
    <mergeCell ref="A1:K1"/>
    <mergeCell ref="B2:G2"/>
    <mergeCell ref="K2:K3"/>
    <mergeCell ref="H2:J2"/>
  </mergeCells>
  <pageMargins left="0.70866141732283472" right="0.70866141732283472" top="0.74803149606299213" bottom="0.74803149606299213" header="0.31496062992125984" footer="0.31496062992125984"/>
  <pageSetup paperSize="9" scale="55" orientation="landscape"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dimension ref="A1:H20"/>
  <sheetViews>
    <sheetView zoomScaleNormal="100" workbookViewId="0">
      <selection activeCell="J15" sqref="J15"/>
    </sheetView>
  </sheetViews>
  <sheetFormatPr defaultColWidth="9.1796875" defaultRowHeight="13" x14ac:dyDescent="0.3"/>
  <cols>
    <col min="1" max="1" width="26.81640625" style="2" customWidth="1"/>
    <col min="2" max="2" width="7.36328125" style="1" customWidth="1"/>
    <col min="3" max="3" width="10.7265625" style="1" customWidth="1"/>
    <col min="4" max="4" width="16.81640625" style="1" customWidth="1"/>
    <col min="5" max="5" width="14.54296875" style="1" customWidth="1"/>
    <col min="6" max="16384" width="9.1796875" style="1"/>
  </cols>
  <sheetData>
    <row r="1" spans="1:8" ht="42.75" customHeight="1" x14ac:dyDescent="0.3">
      <c r="A1" s="435" t="s">
        <v>441</v>
      </c>
      <c r="B1" s="436"/>
      <c r="C1" s="437"/>
      <c r="D1" s="437"/>
      <c r="E1" s="438"/>
    </row>
    <row r="2" spans="1:8" s="4" customFormat="1" ht="38.25" customHeight="1" x14ac:dyDescent="0.3">
      <c r="A2" s="13" t="s">
        <v>603</v>
      </c>
      <c r="B2" s="439" t="s">
        <v>40</v>
      </c>
      <c r="C2" s="440"/>
      <c r="D2" s="441"/>
      <c r="E2" s="445" t="s">
        <v>422</v>
      </c>
    </row>
    <row r="3" spans="1:8" s="4" customFormat="1" ht="15" customHeight="1" x14ac:dyDescent="0.3">
      <c r="A3" s="443"/>
      <c r="B3" s="442" t="s">
        <v>104</v>
      </c>
      <c r="C3" s="442"/>
      <c r="D3" s="372" t="s">
        <v>450</v>
      </c>
      <c r="E3" s="446"/>
    </row>
    <row r="4" spans="1:8" s="4" customFormat="1" ht="52" x14ac:dyDescent="0.3">
      <c r="A4" s="444"/>
      <c r="B4" s="50" t="s">
        <v>72</v>
      </c>
      <c r="C4" s="50" t="s">
        <v>141</v>
      </c>
      <c r="D4" s="372"/>
      <c r="E4" s="447"/>
    </row>
    <row r="5" spans="1:8" s="5" customFormat="1" x14ac:dyDescent="0.3">
      <c r="A5" s="77" t="s">
        <v>609</v>
      </c>
      <c r="B5" s="28"/>
      <c r="C5" s="49"/>
      <c r="D5" s="49"/>
      <c r="E5" s="31"/>
    </row>
    <row r="6" spans="1:8" s="5" customFormat="1" x14ac:dyDescent="0.3">
      <c r="A6" s="27" t="s">
        <v>596</v>
      </c>
      <c r="B6" s="29">
        <v>1</v>
      </c>
      <c r="C6" s="96">
        <v>1</v>
      </c>
      <c r="D6" s="96"/>
      <c r="E6" s="25">
        <v>51</v>
      </c>
    </row>
    <row r="7" spans="1:8" s="5" customFormat="1" x14ac:dyDescent="0.3">
      <c r="A7" s="27" t="s">
        <v>95</v>
      </c>
      <c r="B7" s="29"/>
      <c r="C7" s="96"/>
      <c r="D7" s="96"/>
      <c r="E7" s="25"/>
    </row>
    <row r="8" spans="1:8" s="5" customFormat="1" x14ac:dyDescent="0.3">
      <c r="A8" s="27" t="s">
        <v>597</v>
      </c>
      <c r="B8" s="279">
        <v>1</v>
      </c>
      <c r="C8" s="280">
        <v>1</v>
      </c>
      <c r="D8" s="97"/>
      <c r="E8" s="25">
        <v>46</v>
      </c>
    </row>
    <row r="9" spans="1:8" s="5" customFormat="1" x14ac:dyDescent="0.3">
      <c r="A9" s="27" t="s">
        <v>95</v>
      </c>
      <c r="B9" s="279">
        <v>1</v>
      </c>
      <c r="C9" s="280">
        <v>1</v>
      </c>
      <c r="D9" s="97"/>
      <c r="E9" s="25"/>
    </row>
    <row r="10" spans="1:8" x14ac:dyDescent="0.3">
      <c r="A10" s="24" t="s">
        <v>68</v>
      </c>
      <c r="B10" s="12">
        <v>1</v>
      </c>
      <c r="C10" s="98">
        <v>1</v>
      </c>
      <c r="D10" s="98"/>
      <c r="E10" s="17"/>
    </row>
    <row r="11" spans="1:8" x14ac:dyDescent="0.3">
      <c r="A11" s="13" t="s">
        <v>95</v>
      </c>
      <c r="B11" s="9">
        <v>0</v>
      </c>
      <c r="C11" s="87">
        <v>0</v>
      </c>
      <c r="D11" s="87"/>
      <c r="E11" s="25"/>
    </row>
    <row r="12" spans="1:8" x14ac:dyDescent="0.3">
      <c r="A12" s="24" t="s">
        <v>69</v>
      </c>
      <c r="B12" s="12">
        <v>1</v>
      </c>
      <c r="C12" s="98">
        <v>1</v>
      </c>
      <c r="D12" s="98"/>
      <c r="E12" s="17"/>
    </row>
    <row r="13" spans="1:8" ht="13.5" thickBot="1" x14ac:dyDescent="0.35">
      <c r="A13" s="133" t="s">
        <v>95</v>
      </c>
      <c r="B13" s="78">
        <v>1</v>
      </c>
      <c r="C13" s="134">
        <v>1</v>
      </c>
      <c r="D13" s="134"/>
      <c r="E13" s="135"/>
    </row>
    <row r="15" spans="1:8" ht="38.25" customHeight="1" x14ac:dyDescent="0.3">
      <c r="A15" s="394" t="s">
        <v>421</v>
      </c>
      <c r="B15" s="394"/>
      <c r="C15" s="394"/>
      <c r="D15" s="394"/>
      <c r="E15" s="394"/>
      <c r="F15" s="84"/>
      <c r="G15" s="84"/>
      <c r="H15" s="84"/>
    </row>
    <row r="16" spans="1:8" ht="31.5" customHeight="1" x14ac:dyDescent="0.3">
      <c r="A16" s="394" t="s">
        <v>123</v>
      </c>
      <c r="B16" s="394"/>
      <c r="C16" s="394"/>
      <c r="D16" s="394"/>
      <c r="E16" s="394"/>
      <c r="F16" s="99"/>
      <c r="G16" s="99"/>
      <c r="H16" s="99"/>
    </row>
    <row r="17" spans="1:8" ht="31.5" customHeight="1" x14ac:dyDescent="0.3">
      <c r="A17" s="394" t="s">
        <v>424</v>
      </c>
      <c r="B17" s="394"/>
      <c r="C17" s="394"/>
      <c r="D17" s="394"/>
      <c r="E17" s="394"/>
      <c r="F17" s="99"/>
      <c r="G17" s="99"/>
      <c r="H17" s="99"/>
    </row>
    <row r="18" spans="1:8" x14ac:dyDescent="0.3">
      <c r="A18" s="360" t="s">
        <v>423</v>
      </c>
      <c r="B18" s="360"/>
      <c r="C18" s="360"/>
      <c r="D18" s="360"/>
      <c r="E18" s="360"/>
    </row>
    <row r="20" spans="1:8" x14ac:dyDescent="0.3">
      <c r="A20" s="51"/>
    </row>
  </sheetData>
  <mergeCells count="10">
    <mergeCell ref="A16:E16"/>
    <mergeCell ref="A18:E18"/>
    <mergeCell ref="A1:E1"/>
    <mergeCell ref="B2:D2"/>
    <mergeCell ref="B3:C3"/>
    <mergeCell ref="D3:D4"/>
    <mergeCell ref="A15:E15"/>
    <mergeCell ref="A3:A4"/>
    <mergeCell ref="E2:E4"/>
    <mergeCell ref="A17:E17"/>
  </mergeCells>
  <pageMargins left="0.7" right="0.7" top="0.75" bottom="0.75" header="0.3" footer="0.3"/>
  <pageSetup paperSize="9" orientation="landscape"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6"/>
  <sheetViews>
    <sheetView workbookViewId="0">
      <selection activeCell="K9" sqref="K9"/>
    </sheetView>
  </sheetViews>
  <sheetFormatPr defaultColWidth="9.1796875" defaultRowHeight="13" x14ac:dyDescent="0.3"/>
  <cols>
    <col min="1" max="1" width="22.7265625" style="2" customWidth="1"/>
    <col min="2" max="2" width="10.54296875" style="3" customWidth="1"/>
    <col min="3" max="3" width="11.36328125" style="1" customWidth="1"/>
    <col min="4" max="4" width="12" style="1" customWidth="1"/>
    <col min="5" max="5" width="24" style="1" customWidth="1"/>
    <col min="6" max="16384" width="9.1796875" style="1"/>
  </cols>
  <sheetData>
    <row r="1" spans="1:15" ht="41.25" customHeight="1" x14ac:dyDescent="0.3">
      <c r="A1" s="448" t="s">
        <v>409</v>
      </c>
      <c r="B1" s="436"/>
      <c r="C1" s="436"/>
      <c r="D1" s="436"/>
      <c r="E1" s="438"/>
    </row>
    <row r="2" spans="1:15" s="4" customFormat="1" ht="38.25" customHeight="1" x14ac:dyDescent="0.3">
      <c r="A2" s="13" t="s">
        <v>9</v>
      </c>
      <c r="B2" s="416" t="s">
        <v>598</v>
      </c>
      <c r="C2" s="416"/>
      <c r="D2" s="73"/>
      <c r="E2" s="414" t="s">
        <v>4</v>
      </c>
    </row>
    <row r="3" spans="1:15" s="4" customFormat="1" ht="41.25" customHeight="1" x14ac:dyDescent="0.3">
      <c r="A3" s="13"/>
      <c r="B3" s="73" t="s">
        <v>4</v>
      </c>
      <c r="C3" s="6" t="s">
        <v>53</v>
      </c>
      <c r="D3" s="73" t="s">
        <v>52</v>
      </c>
      <c r="E3" s="414"/>
    </row>
    <row r="4" spans="1:15" ht="12.75" customHeight="1" x14ac:dyDescent="0.3">
      <c r="A4" s="16" t="s">
        <v>96</v>
      </c>
      <c r="B4" s="8" t="s">
        <v>620</v>
      </c>
      <c r="C4" s="9">
        <v>0</v>
      </c>
      <c r="D4" s="9">
        <v>3</v>
      </c>
      <c r="E4" s="152">
        <f t="shared" ref="E4:E9" si="0">SUM(B4,D4)</f>
        <v>3</v>
      </c>
    </row>
    <row r="5" spans="1:15" ht="12.75" customHeight="1" x14ac:dyDescent="0.3">
      <c r="A5" s="16" t="s">
        <v>97</v>
      </c>
      <c r="B5" s="10">
        <v>0</v>
      </c>
      <c r="C5" s="9">
        <v>0</v>
      </c>
      <c r="D5" s="9">
        <v>0</v>
      </c>
      <c r="E5" s="152">
        <f t="shared" si="0"/>
        <v>0</v>
      </c>
    </row>
    <row r="6" spans="1:15" x14ac:dyDescent="0.3">
      <c r="A6" s="16" t="s">
        <v>98</v>
      </c>
      <c r="B6" s="10">
        <v>0</v>
      </c>
      <c r="C6" s="9">
        <v>0</v>
      </c>
      <c r="D6" s="9">
        <v>0</v>
      </c>
      <c r="E6" s="152">
        <f t="shared" si="0"/>
        <v>0</v>
      </c>
    </row>
    <row r="7" spans="1:15" ht="39" x14ac:dyDescent="0.3">
      <c r="A7" s="16" t="s">
        <v>99</v>
      </c>
      <c r="B7" s="10">
        <v>0</v>
      </c>
      <c r="C7" s="9">
        <v>0</v>
      </c>
      <c r="D7" s="9">
        <v>4</v>
      </c>
      <c r="E7" s="152">
        <f t="shared" si="0"/>
        <v>4</v>
      </c>
    </row>
    <row r="8" spans="1:15" ht="39" x14ac:dyDescent="0.3">
      <c r="A8" s="16" t="s">
        <v>100</v>
      </c>
      <c r="B8" s="10"/>
      <c r="C8" s="9">
        <v>0</v>
      </c>
      <c r="D8" s="9">
        <v>3</v>
      </c>
      <c r="E8" s="152">
        <f t="shared" si="0"/>
        <v>3</v>
      </c>
    </row>
    <row r="9" spans="1:15" ht="13.5" thickBot="1" x14ac:dyDescent="0.35">
      <c r="A9" s="122" t="s">
        <v>112</v>
      </c>
      <c r="B9" s="153">
        <v>0</v>
      </c>
      <c r="C9" s="123">
        <v>0</v>
      </c>
      <c r="D9" s="123">
        <v>813</v>
      </c>
      <c r="E9" s="154">
        <f t="shared" si="0"/>
        <v>813</v>
      </c>
    </row>
    <row r="10" spans="1:15" x14ac:dyDescent="0.3">
      <c r="A10" s="93"/>
      <c r="B10" s="94"/>
      <c r="C10" s="95"/>
      <c r="D10" s="95"/>
      <c r="E10" s="95"/>
    </row>
    <row r="11" spans="1:15" x14ac:dyDescent="0.3">
      <c r="A11" s="394" t="s">
        <v>546</v>
      </c>
      <c r="B11" s="394"/>
      <c r="C11" s="394"/>
      <c r="D11" s="394"/>
      <c r="E11" s="394"/>
    </row>
    <row r="12" spans="1:15" ht="40" customHeight="1" x14ac:dyDescent="0.3">
      <c r="A12" s="350" t="s">
        <v>585</v>
      </c>
      <c r="B12" s="350"/>
      <c r="C12" s="350"/>
      <c r="D12" s="350"/>
      <c r="E12" s="350"/>
    </row>
    <row r="13" spans="1:15" ht="38.25" customHeight="1" x14ac:dyDescent="0.3">
      <c r="A13" s="350" t="s">
        <v>586</v>
      </c>
      <c r="B13" s="350"/>
      <c r="C13" s="350"/>
      <c r="D13" s="350"/>
      <c r="E13" s="350"/>
    </row>
    <row r="14" spans="1:15" ht="30.75" customHeight="1" x14ac:dyDescent="0.3">
      <c r="A14" s="394" t="s">
        <v>587</v>
      </c>
      <c r="B14" s="394"/>
      <c r="C14" s="394"/>
      <c r="D14" s="394"/>
      <c r="E14" s="394"/>
      <c r="F14" s="84"/>
      <c r="G14" s="84"/>
      <c r="H14" s="84"/>
      <c r="I14" s="84"/>
      <c r="J14" s="84"/>
      <c r="K14" s="84"/>
      <c r="L14" s="84"/>
      <c r="M14" s="84"/>
      <c r="N14" s="84"/>
      <c r="O14" s="84"/>
    </row>
    <row r="15" spans="1:15" ht="30" customHeight="1" x14ac:dyDescent="0.3">
      <c r="A15" s="394" t="s">
        <v>588</v>
      </c>
      <c r="B15" s="394"/>
      <c r="C15" s="394"/>
      <c r="D15" s="394"/>
      <c r="E15" s="394"/>
      <c r="F15" s="84"/>
      <c r="G15" s="84"/>
      <c r="H15" s="84"/>
      <c r="I15" s="84"/>
      <c r="J15" s="84"/>
      <c r="K15" s="84"/>
      <c r="L15" s="84"/>
      <c r="M15" s="84"/>
      <c r="N15" s="84"/>
      <c r="O15" s="84"/>
    </row>
    <row r="16" spans="1:15" ht="30" customHeight="1" x14ac:dyDescent="0.3">
      <c r="A16" s="344" t="s">
        <v>111</v>
      </c>
      <c r="B16" s="344"/>
      <c r="C16" s="344"/>
      <c r="D16" s="344"/>
      <c r="E16" s="344"/>
      <c r="F16" s="53"/>
    </row>
  </sheetData>
  <mergeCells count="9">
    <mergeCell ref="A14:E14"/>
    <mergeCell ref="A15:E15"/>
    <mergeCell ref="A16:E16"/>
    <mergeCell ref="A1:E1"/>
    <mergeCell ref="B2:C2"/>
    <mergeCell ref="E2:E3"/>
    <mergeCell ref="A11:E11"/>
    <mergeCell ref="A12:E12"/>
    <mergeCell ref="A13:E13"/>
  </mergeCells>
  <pageMargins left="0.7" right="0.7" top="0.75" bottom="0.75" header="0.3" footer="0.3"/>
  <pageSetup paperSize="9"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1"/>
  <dimension ref="A1:M263"/>
  <sheetViews>
    <sheetView topLeftCell="A226" zoomScaleNormal="100" workbookViewId="0">
      <selection activeCell="G242" sqref="G242"/>
    </sheetView>
  </sheetViews>
  <sheetFormatPr defaultColWidth="9.1796875" defaultRowHeight="13" x14ac:dyDescent="0.3"/>
  <cols>
    <col min="1" max="1" width="51.81640625" style="93" customWidth="1"/>
    <col min="2" max="2" width="13" style="301" bestFit="1" customWidth="1"/>
    <col min="3" max="3" width="13" style="301" customWidth="1"/>
    <col min="4" max="5" width="13" style="93" customWidth="1"/>
    <col min="6" max="6" width="11.26953125" style="301" customWidth="1"/>
    <col min="7" max="10" width="15.36328125" style="93" customWidth="1"/>
    <col min="11" max="16384" width="9.1796875" style="95"/>
  </cols>
  <sheetData>
    <row r="1" spans="1:13" ht="42" customHeight="1" x14ac:dyDescent="0.35">
      <c r="A1" s="449" t="s">
        <v>624</v>
      </c>
      <c r="B1" s="450"/>
      <c r="C1" s="450"/>
      <c r="D1" s="450"/>
      <c r="E1" s="450"/>
      <c r="F1" s="450"/>
      <c r="G1" s="450"/>
      <c r="H1" s="450"/>
      <c r="I1" s="450"/>
      <c r="J1" s="450"/>
      <c r="K1" s="451"/>
      <c r="L1" s="247"/>
    </row>
    <row r="2" spans="1:13" s="249" customFormat="1" ht="15" customHeight="1" thickBot="1" x14ac:dyDescent="0.35">
      <c r="A2" s="248" t="s">
        <v>605</v>
      </c>
      <c r="B2" s="458" t="s">
        <v>48</v>
      </c>
      <c r="C2" s="434"/>
      <c r="D2" s="328"/>
      <c r="E2" s="326" t="s">
        <v>49</v>
      </c>
      <c r="F2" s="459"/>
      <c r="G2" s="452" t="s">
        <v>50</v>
      </c>
      <c r="H2" s="454" t="s">
        <v>51</v>
      </c>
      <c r="I2" s="452" t="s">
        <v>113</v>
      </c>
      <c r="J2" s="454" t="s">
        <v>114</v>
      </c>
      <c r="K2" s="456" t="s">
        <v>94</v>
      </c>
    </row>
    <row r="3" spans="1:13" s="249" customFormat="1" ht="38.25" customHeight="1" x14ac:dyDescent="0.3">
      <c r="A3" s="250" t="s">
        <v>70</v>
      </c>
      <c r="B3" s="302" t="s">
        <v>72</v>
      </c>
      <c r="C3" s="304" t="s">
        <v>543</v>
      </c>
      <c r="D3" s="251" t="s">
        <v>549</v>
      </c>
      <c r="E3" s="251" t="s">
        <v>549</v>
      </c>
      <c r="F3" s="299" t="s">
        <v>72</v>
      </c>
      <c r="G3" s="453"/>
      <c r="H3" s="455"/>
      <c r="I3" s="453"/>
      <c r="J3" s="455"/>
      <c r="K3" s="457"/>
    </row>
    <row r="4" spans="1:13" s="249" customFormat="1" x14ac:dyDescent="0.3">
      <c r="A4" s="252" t="s">
        <v>149</v>
      </c>
      <c r="B4" s="303"/>
      <c r="C4" s="305"/>
      <c r="D4" s="103"/>
      <c r="E4" s="142"/>
      <c r="F4" s="300"/>
      <c r="G4" s="104"/>
      <c r="H4" s="105"/>
      <c r="I4" s="104"/>
      <c r="J4" s="105"/>
      <c r="K4" s="106">
        <f t="shared" ref="K4:K67" si="0">SUM(B4,F4:J4)</f>
        <v>0</v>
      </c>
      <c r="M4" s="95"/>
    </row>
    <row r="5" spans="1:13" s="249" customFormat="1" x14ac:dyDescent="0.3">
      <c r="A5" s="252" t="s">
        <v>151</v>
      </c>
      <c r="B5" s="303"/>
      <c r="C5" s="305"/>
      <c r="D5" s="103"/>
      <c r="E5" s="142"/>
      <c r="F5" s="300"/>
      <c r="G5" s="104"/>
      <c r="H5" s="105"/>
      <c r="I5" s="143"/>
      <c r="J5" s="105"/>
      <c r="K5" s="106">
        <f t="shared" si="0"/>
        <v>0</v>
      </c>
      <c r="M5" s="95"/>
    </row>
    <row r="6" spans="1:13" s="249" customFormat="1" x14ac:dyDescent="0.3">
      <c r="A6" s="252" t="s">
        <v>152</v>
      </c>
      <c r="B6" s="303"/>
      <c r="C6" s="305"/>
      <c r="D6" s="103"/>
      <c r="E6" s="142"/>
      <c r="F6" s="300"/>
      <c r="G6" s="104"/>
      <c r="H6" s="105"/>
      <c r="I6" s="143"/>
      <c r="J6" s="105"/>
      <c r="K6" s="106">
        <f t="shared" si="0"/>
        <v>0</v>
      </c>
      <c r="M6" s="95"/>
    </row>
    <row r="7" spans="1:13" s="249" customFormat="1" x14ac:dyDescent="0.3">
      <c r="A7" s="252" t="s">
        <v>66</v>
      </c>
      <c r="B7" s="303"/>
      <c r="C7" s="305"/>
      <c r="D7" s="103"/>
      <c r="E7" s="142"/>
      <c r="F7" s="300"/>
      <c r="G7" s="104"/>
      <c r="H7" s="105"/>
      <c r="I7" s="143"/>
      <c r="J7" s="105"/>
      <c r="K7" s="106">
        <f t="shared" si="0"/>
        <v>0</v>
      </c>
      <c r="M7" s="95"/>
    </row>
    <row r="8" spans="1:13" s="249" customFormat="1" x14ac:dyDescent="0.3">
      <c r="A8" s="252" t="s">
        <v>154</v>
      </c>
      <c r="B8" s="303"/>
      <c r="C8" s="305"/>
      <c r="D8" s="103"/>
      <c r="E8" s="142"/>
      <c r="F8" s="300"/>
      <c r="G8" s="104"/>
      <c r="H8" s="105"/>
      <c r="I8" s="143"/>
      <c r="J8" s="105"/>
      <c r="K8" s="106">
        <f t="shared" si="0"/>
        <v>0</v>
      </c>
      <c r="M8" s="95"/>
    </row>
    <row r="9" spans="1:13" s="249" customFormat="1" x14ac:dyDescent="0.3">
      <c r="A9" s="252" t="s">
        <v>155</v>
      </c>
      <c r="B9" s="303"/>
      <c r="C9" s="305"/>
      <c r="D9" s="103"/>
      <c r="E9" s="142"/>
      <c r="F9" s="300"/>
      <c r="G9" s="104"/>
      <c r="H9" s="105"/>
      <c r="I9" s="143"/>
      <c r="J9" s="105"/>
      <c r="K9" s="106">
        <f t="shared" si="0"/>
        <v>0</v>
      </c>
      <c r="M9" s="95"/>
    </row>
    <row r="10" spans="1:13" s="249" customFormat="1" x14ac:dyDescent="0.3">
      <c r="A10" s="252" t="s">
        <v>156</v>
      </c>
      <c r="B10" s="303"/>
      <c r="C10" s="305"/>
      <c r="D10" s="103"/>
      <c r="E10" s="142"/>
      <c r="F10" s="300"/>
      <c r="G10" s="104"/>
      <c r="H10" s="105"/>
      <c r="I10" s="143"/>
      <c r="J10" s="105"/>
      <c r="K10" s="106">
        <f t="shared" si="0"/>
        <v>0</v>
      </c>
      <c r="M10" s="95"/>
    </row>
    <row r="11" spans="1:13" s="249" customFormat="1" x14ac:dyDescent="0.3">
      <c r="A11" s="252" t="s">
        <v>157</v>
      </c>
      <c r="B11" s="303"/>
      <c r="C11" s="305"/>
      <c r="D11" s="103"/>
      <c r="E11" s="142"/>
      <c r="F11" s="300"/>
      <c r="G11" s="104"/>
      <c r="H11" s="105"/>
      <c r="I11" s="143"/>
      <c r="J11" s="105"/>
      <c r="K11" s="106">
        <f t="shared" si="0"/>
        <v>0</v>
      </c>
      <c r="M11" s="95"/>
    </row>
    <row r="12" spans="1:13" s="249" customFormat="1" x14ac:dyDescent="0.3">
      <c r="A12" s="252" t="s">
        <v>158</v>
      </c>
      <c r="B12" s="303"/>
      <c r="C12" s="305"/>
      <c r="D12" s="103"/>
      <c r="E12" s="142"/>
      <c r="F12" s="300"/>
      <c r="G12" s="104"/>
      <c r="H12" s="105"/>
      <c r="I12" s="143"/>
      <c r="J12" s="105"/>
      <c r="K12" s="106">
        <f t="shared" si="0"/>
        <v>0</v>
      </c>
      <c r="M12" s="95"/>
    </row>
    <row r="13" spans="1:13" s="249" customFormat="1" x14ac:dyDescent="0.3">
      <c r="A13" s="252" t="s">
        <v>159</v>
      </c>
      <c r="B13" s="303"/>
      <c r="C13" s="305"/>
      <c r="D13" s="103"/>
      <c r="E13" s="142"/>
      <c r="F13" s="300"/>
      <c r="G13" s="104"/>
      <c r="H13" s="105"/>
      <c r="I13" s="143"/>
      <c r="J13" s="105"/>
      <c r="K13" s="106">
        <f t="shared" si="0"/>
        <v>0</v>
      </c>
      <c r="M13" s="95"/>
    </row>
    <row r="14" spans="1:13" s="249" customFormat="1" x14ac:dyDescent="0.3">
      <c r="A14" s="252" t="s">
        <v>160</v>
      </c>
      <c r="B14" s="303"/>
      <c r="C14" s="305"/>
      <c r="D14" s="103"/>
      <c r="E14" s="142"/>
      <c r="F14" s="300"/>
      <c r="G14" s="104"/>
      <c r="H14" s="105"/>
      <c r="I14" s="143"/>
      <c r="J14" s="105"/>
      <c r="K14" s="106">
        <f t="shared" si="0"/>
        <v>0</v>
      </c>
      <c r="M14" s="95"/>
    </row>
    <row r="15" spans="1:13" s="249" customFormat="1" x14ac:dyDescent="0.3">
      <c r="A15" s="252" t="s">
        <v>161</v>
      </c>
      <c r="B15" s="303"/>
      <c r="C15" s="305"/>
      <c r="D15" s="103"/>
      <c r="E15" s="142"/>
      <c r="F15" s="300"/>
      <c r="G15" s="104"/>
      <c r="H15" s="105"/>
      <c r="I15" s="143"/>
      <c r="J15" s="105"/>
      <c r="K15" s="106">
        <f t="shared" si="0"/>
        <v>0</v>
      </c>
      <c r="M15" s="95"/>
    </row>
    <row r="16" spans="1:13" s="249" customFormat="1" x14ac:dyDescent="0.3">
      <c r="A16" s="252" t="s">
        <v>162</v>
      </c>
      <c r="B16" s="303"/>
      <c r="C16" s="305"/>
      <c r="D16" s="103"/>
      <c r="E16" s="142"/>
      <c r="F16" s="300"/>
      <c r="G16" s="104"/>
      <c r="H16" s="105"/>
      <c r="I16" s="143"/>
      <c r="J16" s="105"/>
      <c r="K16" s="106">
        <f t="shared" si="0"/>
        <v>0</v>
      </c>
      <c r="M16" s="95"/>
    </row>
    <row r="17" spans="1:13" s="249" customFormat="1" x14ac:dyDescent="0.3">
      <c r="A17" s="252" t="s">
        <v>163</v>
      </c>
      <c r="B17" s="303"/>
      <c r="C17" s="305"/>
      <c r="D17" s="103"/>
      <c r="E17" s="142"/>
      <c r="F17" s="300"/>
      <c r="G17" s="104"/>
      <c r="H17" s="105"/>
      <c r="I17" s="143"/>
      <c r="J17" s="105"/>
      <c r="K17" s="106">
        <f t="shared" si="0"/>
        <v>0</v>
      </c>
      <c r="M17" s="95"/>
    </row>
    <row r="18" spans="1:13" s="249" customFormat="1" x14ac:dyDescent="0.3">
      <c r="A18" s="252" t="s">
        <v>164</v>
      </c>
      <c r="B18" s="303"/>
      <c r="C18" s="305"/>
      <c r="D18" s="103"/>
      <c r="E18" s="142"/>
      <c r="F18" s="300"/>
      <c r="G18" s="104"/>
      <c r="H18" s="105"/>
      <c r="I18" s="143"/>
      <c r="J18" s="105"/>
      <c r="K18" s="106">
        <f t="shared" si="0"/>
        <v>0</v>
      </c>
      <c r="M18" s="95"/>
    </row>
    <row r="19" spans="1:13" s="249" customFormat="1" x14ac:dyDescent="0.3">
      <c r="A19" s="252" t="s">
        <v>214</v>
      </c>
      <c r="B19" s="303"/>
      <c r="C19" s="305"/>
      <c r="D19" s="103"/>
      <c r="E19" s="142"/>
      <c r="F19" s="300"/>
      <c r="G19" s="104"/>
      <c r="H19" s="105"/>
      <c r="I19" s="143"/>
      <c r="J19" s="105"/>
      <c r="K19" s="106">
        <f t="shared" si="0"/>
        <v>0</v>
      </c>
      <c r="M19" s="95"/>
    </row>
    <row r="20" spans="1:13" s="249" customFormat="1" x14ac:dyDescent="0.3">
      <c r="A20" s="252" t="s">
        <v>235</v>
      </c>
      <c r="B20" s="303"/>
      <c r="C20" s="305"/>
      <c r="D20" s="103"/>
      <c r="E20" s="142"/>
      <c r="F20" s="300"/>
      <c r="G20" s="104"/>
      <c r="H20" s="105"/>
      <c r="I20" s="143"/>
      <c r="J20" s="105"/>
      <c r="K20" s="106">
        <f t="shared" si="0"/>
        <v>0</v>
      </c>
      <c r="M20" s="95"/>
    </row>
    <row r="21" spans="1:13" s="249" customFormat="1" x14ac:dyDescent="0.3">
      <c r="A21" s="252" t="s">
        <v>166</v>
      </c>
      <c r="B21" s="303"/>
      <c r="C21" s="305"/>
      <c r="D21" s="103"/>
      <c r="E21" s="142"/>
      <c r="F21" s="300"/>
      <c r="G21" s="104"/>
      <c r="H21" s="105"/>
      <c r="I21" s="143"/>
      <c r="J21" s="105"/>
      <c r="K21" s="106">
        <f t="shared" si="0"/>
        <v>0</v>
      </c>
      <c r="M21" s="95"/>
    </row>
    <row r="22" spans="1:13" s="249" customFormat="1" x14ac:dyDescent="0.3">
      <c r="A22" s="252" t="s">
        <v>167</v>
      </c>
      <c r="B22" s="303"/>
      <c r="C22" s="305"/>
      <c r="D22" s="103"/>
      <c r="E22" s="142"/>
      <c r="F22" s="300"/>
      <c r="G22" s="104"/>
      <c r="H22" s="105"/>
      <c r="I22" s="143"/>
      <c r="J22" s="105"/>
      <c r="K22" s="106">
        <f t="shared" si="0"/>
        <v>0</v>
      </c>
      <c r="M22" s="95"/>
    </row>
    <row r="23" spans="1:13" s="249" customFormat="1" x14ac:dyDescent="0.3">
      <c r="A23" s="252" t="s">
        <v>168</v>
      </c>
      <c r="B23" s="303"/>
      <c r="C23" s="305"/>
      <c r="D23" s="103"/>
      <c r="E23" s="142"/>
      <c r="F23" s="300"/>
      <c r="G23" s="104"/>
      <c r="H23" s="105"/>
      <c r="I23" s="143"/>
      <c r="J23" s="105"/>
      <c r="K23" s="106">
        <f t="shared" si="0"/>
        <v>0</v>
      </c>
      <c r="M23" s="95"/>
    </row>
    <row r="24" spans="1:13" s="249" customFormat="1" x14ac:dyDescent="0.3">
      <c r="A24" s="252" t="s">
        <v>169</v>
      </c>
      <c r="B24" s="303"/>
      <c r="C24" s="305"/>
      <c r="D24" s="103"/>
      <c r="E24" s="142"/>
      <c r="F24" s="300"/>
      <c r="G24" s="104"/>
      <c r="H24" s="105"/>
      <c r="I24" s="143"/>
      <c r="J24" s="105"/>
      <c r="K24" s="106">
        <f t="shared" si="0"/>
        <v>0</v>
      </c>
      <c r="M24" s="95"/>
    </row>
    <row r="25" spans="1:13" s="249" customFormat="1" x14ac:dyDescent="0.3">
      <c r="A25" s="252" t="s">
        <v>170</v>
      </c>
      <c r="B25" s="303"/>
      <c r="C25" s="305"/>
      <c r="D25" s="103"/>
      <c r="E25" s="142"/>
      <c r="F25" s="300"/>
      <c r="G25" s="104"/>
      <c r="H25" s="105"/>
      <c r="I25" s="143"/>
      <c r="J25" s="105"/>
      <c r="K25" s="106">
        <f t="shared" si="0"/>
        <v>0</v>
      </c>
      <c r="M25" s="95"/>
    </row>
    <row r="26" spans="1:13" s="249" customFormat="1" x14ac:dyDescent="0.3">
      <c r="A26" s="252" t="s">
        <v>171</v>
      </c>
      <c r="B26" s="303"/>
      <c r="C26" s="305"/>
      <c r="D26" s="103"/>
      <c r="E26" s="142"/>
      <c r="F26" s="300"/>
      <c r="G26" s="104"/>
      <c r="H26" s="105"/>
      <c r="I26" s="143"/>
      <c r="J26" s="105"/>
      <c r="K26" s="106">
        <f t="shared" si="0"/>
        <v>0</v>
      </c>
      <c r="M26" s="95"/>
    </row>
    <row r="27" spans="1:13" s="249" customFormat="1" x14ac:dyDescent="0.3">
      <c r="A27" s="252" t="s">
        <v>172</v>
      </c>
      <c r="B27" s="303"/>
      <c r="C27" s="305"/>
      <c r="D27" s="103"/>
      <c r="E27" s="142"/>
      <c r="F27" s="300"/>
      <c r="G27" s="104"/>
      <c r="H27" s="105"/>
      <c r="I27" s="143"/>
      <c r="J27" s="105"/>
      <c r="K27" s="106">
        <f t="shared" si="0"/>
        <v>0</v>
      </c>
      <c r="M27" s="95"/>
    </row>
    <row r="28" spans="1:13" s="249" customFormat="1" x14ac:dyDescent="0.3">
      <c r="A28" s="252" t="s">
        <v>173</v>
      </c>
      <c r="B28" s="303"/>
      <c r="C28" s="305"/>
      <c r="D28" s="103"/>
      <c r="E28" s="142"/>
      <c r="F28" s="300"/>
      <c r="G28" s="104"/>
      <c r="H28" s="105"/>
      <c r="I28" s="143"/>
      <c r="J28" s="105"/>
      <c r="K28" s="106">
        <f t="shared" si="0"/>
        <v>0</v>
      </c>
      <c r="M28" s="95"/>
    </row>
    <row r="29" spans="1:13" s="249" customFormat="1" x14ac:dyDescent="0.3">
      <c r="A29" s="252" t="s">
        <v>379</v>
      </c>
      <c r="B29" s="303"/>
      <c r="C29" s="305"/>
      <c r="D29" s="103"/>
      <c r="E29" s="142"/>
      <c r="F29" s="300"/>
      <c r="G29" s="104"/>
      <c r="H29" s="105"/>
      <c r="I29" s="143"/>
      <c r="J29" s="105"/>
      <c r="K29" s="106">
        <f t="shared" si="0"/>
        <v>0</v>
      </c>
      <c r="M29" s="95"/>
    </row>
    <row r="30" spans="1:13" s="249" customFormat="1" x14ac:dyDescent="0.3">
      <c r="A30" s="252" t="s">
        <v>175</v>
      </c>
      <c r="B30" s="303"/>
      <c r="C30" s="305"/>
      <c r="D30" s="103"/>
      <c r="E30" s="142"/>
      <c r="F30" s="300"/>
      <c r="G30" s="104"/>
      <c r="H30" s="105"/>
      <c r="I30" s="143"/>
      <c r="J30" s="105"/>
      <c r="K30" s="106">
        <f t="shared" si="0"/>
        <v>0</v>
      </c>
      <c r="M30" s="95"/>
    </row>
    <row r="31" spans="1:13" s="249" customFormat="1" x14ac:dyDescent="0.3">
      <c r="A31" s="252" t="s">
        <v>176</v>
      </c>
      <c r="B31" s="303"/>
      <c r="C31" s="305"/>
      <c r="D31" s="103"/>
      <c r="E31" s="142"/>
      <c r="F31" s="300"/>
      <c r="G31" s="104"/>
      <c r="H31" s="105"/>
      <c r="I31" s="143"/>
      <c r="J31" s="105"/>
      <c r="K31" s="106">
        <f t="shared" si="0"/>
        <v>0</v>
      </c>
      <c r="M31" s="95"/>
    </row>
    <row r="32" spans="1:13" s="249" customFormat="1" x14ac:dyDescent="0.3">
      <c r="A32" s="252" t="s">
        <v>177</v>
      </c>
      <c r="B32" s="303"/>
      <c r="C32" s="305"/>
      <c r="D32" s="103"/>
      <c r="E32" s="142"/>
      <c r="F32" s="300"/>
      <c r="G32" s="104"/>
      <c r="H32" s="105"/>
      <c r="I32" s="143"/>
      <c r="J32" s="105"/>
      <c r="K32" s="106">
        <f t="shared" si="0"/>
        <v>0</v>
      </c>
      <c r="M32" s="95"/>
    </row>
    <row r="33" spans="1:13" s="249" customFormat="1" x14ac:dyDescent="0.3">
      <c r="A33" s="252" t="s">
        <v>178</v>
      </c>
      <c r="B33" s="303"/>
      <c r="C33" s="305"/>
      <c r="D33" s="103"/>
      <c r="E33" s="142"/>
      <c r="F33" s="300"/>
      <c r="G33" s="104"/>
      <c r="H33" s="105"/>
      <c r="I33" s="143"/>
      <c r="J33" s="105"/>
      <c r="K33" s="106">
        <f t="shared" si="0"/>
        <v>0</v>
      </c>
      <c r="M33" s="95"/>
    </row>
    <row r="34" spans="1:13" s="249" customFormat="1" x14ac:dyDescent="0.3">
      <c r="A34" s="252" t="s">
        <v>179</v>
      </c>
      <c r="B34" s="303"/>
      <c r="C34" s="305"/>
      <c r="D34" s="103"/>
      <c r="E34" s="142"/>
      <c r="F34" s="300"/>
      <c r="G34" s="104"/>
      <c r="H34" s="105"/>
      <c r="I34" s="143"/>
      <c r="J34" s="105"/>
      <c r="K34" s="106">
        <f t="shared" si="0"/>
        <v>0</v>
      </c>
      <c r="M34" s="95"/>
    </row>
    <row r="35" spans="1:13" s="249" customFormat="1" x14ac:dyDescent="0.3">
      <c r="A35" s="252" t="s">
        <v>181</v>
      </c>
      <c r="B35" s="303"/>
      <c r="C35" s="305"/>
      <c r="D35" s="103"/>
      <c r="E35" s="142"/>
      <c r="F35" s="300"/>
      <c r="G35" s="104"/>
      <c r="H35" s="105"/>
      <c r="I35" s="143"/>
      <c r="J35" s="105"/>
      <c r="K35" s="106">
        <f t="shared" si="0"/>
        <v>0</v>
      </c>
      <c r="M35" s="95"/>
    </row>
    <row r="36" spans="1:13" s="249" customFormat="1" x14ac:dyDescent="0.3">
      <c r="A36" s="252" t="s">
        <v>180</v>
      </c>
      <c r="B36" s="303"/>
      <c r="C36" s="305"/>
      <c r="D36" s="103"/>
      <c r="E36" s="142"/>
      <c r="F36" s="300"/>
      <c r="G36" s="104"/>
      <c r="H36" s="105"/>
      <c r="I36" s="143"/>
      <c r="J36" s="105"/>
      <c r="K36" s="106">
        <f t="shared" si="0"/>
        <v>0</v>
      </c>
      <c r="M36" s="95"/>
    </row>
    <row r="37" spans="1:13" s="249" customFormat="1" x14ac:dyDescent="0.3">
      <c r="A37" s="252" t="s">
        <v>183</v>
      </c>
      <c r="B37" s="303">
        <v>2</v>
      </c>
      <c r="C37" s="305">
        <v>1</v>
      </c>
      <c r="D37" s="103"/>
      <c r="E37" s="142"/>
      <c r="F37" s="300"/>
      <c r="G37" s="104"/>
      <c r="H37" s="105"/>
      <c r="I37" s="143"/>
      <c r="J37" s="105"/>
      <c r="K37" s="106">
        <f t="shared" si="0"/>
        <v>2</v>
      </c>
      <c r="M37" s="95"/>
    </row>
    <row r="38" spans="1:13" s="249" customFormat="1" x14ac:dyDescent="0.3">
      <c r="A38" s="252" t="s">
        <v>184</v>
      </c>
      <c r="B38" s="303"/>
      <c r="C38" s="305"/>
      <c r="D38" s="103"/>
      <c r="E38" s="142"/>
      <c r="F38" s="300"/>
      <c r="G38" s="104"/>
      <c r="H38" s="105"/>
      <c r="I38" s="143"/>
      <c r="J38" s="105"/>
      <c r="K38" s="106">
        <f t="shared" si="0"/>
        <v>0</v>
      </c>
      <c r="M38" s="95"/>
    </row>
    <row r="39" spans="1:13" s="249" customFormat="1" x14ac:dyDescent="0.3">
      <c r="A39" s="252" t="s">
        <v>185</v>
      </c>
      <c r="B39" s="303"/>
      <c r="C39" s="305"/>
      <c r="D39" s="103"/>
      <c r="E39" s="142"/>
      <c r="F39" s="300"/>
      <c r="G39" s="104"/>
      <c r="H39" s="105"/>
      <c r="I39" s="143"/>
      <c r="J39" s="105"/>
      <c r="K39" s="106">
        <f t="shared" si="0"/>
        <v>0</v>
      </c>
      <c r="M39" s="95"/>
    </row>
    <row r="40" spans="1:13" s="249" customFormat="1" x14ac:dyDescent="0.3">
      <c r="A40" s="252" t="s">
        <v>186</v>
      </c>
      <c r="B40" s="303"/>
      <c r="C40" s="305"/>
      <c r="D40" s="103"/>
      <c r="E40" s="142"/>
      <c r="F40" s="300"/>
      <c r="G40" s="104"/>
      <c r="H40" s="105"/>
      <c r="I40" s="143"/>
      <c r="J40" s="105"/>
      <c r="K40" s="106">
        <f t="shared" si="0"/>
        <v>0</v>
      </c>
      <c r="M40" s="95"/>
    </row>
    <row r="41" spans="1:13" s="249" customFormat="1" x14ac:dyDescent="0.3">
      <c r="A41" s="252" t="s">
        <v>187</v>
      </c>
      <c r="B41" s="303"/>
      <c r="C41" s="305"/>
      <c r="D41" s="103"/>
      <c r="E41" s="142"/>
      <c r="F41" s="300"/>
      <c r="G41" s="104"/>
      <c r="H41" s="105"/>
      <c r="I41" s="143"/>
      <c r="J41" s="105"/>
      <c r="K41" s="106">
        <f t="shared" si="0"/>
        <v>0</v>
      </c>
      <c r="M41" s="95"/>
    </row>
    <row r="42" spans="1:13" s="249" customFormat="1" x14ac:dyDescent="0.3">
      <c r="A42" s="252" t="s">
        <v>188</v>
      </c>
      <c r="B42" s="303"/>
      <c r="C42" s="305"/>
      <c r="D42" s="103"/>
      <c r="E42" s="142"/>
      <c r="F42" s="300"/>
      <c r="G42" s="104"/>
      <c r="H42" s="105"/>
      <c r="I42" s="143"/>
      <c r="J42" s="105"/>
      <c r="K42" s="106">
        <f t="shared" si="0"/>
        <v>0</v>
      </c>
      <c r="M42" s="95"/>
    </row>
    <row r="43" spans="1:13" s="249" customFormat="1" x14ac:dyDescent="0.3">
      <c r="A43" s="252" t="s">
        <v>432</v>
      </c>
      <c r="B43" s="303"/>
      <c r="C43" s="305"/>
      <c r="D43" s="103"/>
      <c r="E43" s="142"/>
      <c r="F43" s="300"/>
      <c r="G43" s="104"/>
      <c r="H43" s="105"/>
      <c r="I43" s="143"/>
      <c r="J43" s="105"/>
      <c r="K43" s="106">
        <f t="shared" si="0"/>
        <v>0</v>
      </c>
      <c r="M43" s="95"/>
    </row>
    <row r="44" spans="1:13" s="249" customFormat="1" x14ac:dyDescent="0.3">
      <c r="A44" s="252" t="s">
        <v>189</v>
      </c>
      <c r="B44" s="303"/>
      <c r="C44" s="305"/>
      <c r="D44" s="103"/>
      <c r="E44" s="142"/>
      <c r="F44" s="300"/>
      <c r="G44" s="104"/>
      <c r="H44" s="105"/>
      <c r="I44" s="143"/>
      <c r="J44" s="105"/>
      <c r="K44" s="106">
        <f t="shared" si="0"/>
        <v>0</v>
      </c>
      <c r="M44" s="95"/>
    </row>
    <row r="45" spans="1:13" s="249" customFormat="1" x14ac:dyDescent="0.3">
      <c r="A45" s="252" t="s">
        <v>190</v>
      </c>
      <c r="B45" s="303"/>
      <c r="C45" s="305"/>
      <c r="D45" s="103"/>
      <c r="E45" s="142"/>
      <c r="F45" s="300"/>
      <c r="G45" s="104"/>
      <c r="H45" s="105"/>
      <c r="I45" s="143"/>
      <c r="J45" s="105"/>
      <c r="K45" s="106">
        <f t="shared" si="0"/>
        <v>0</v>
      </c>
      <c r="M45" s="95"/>
    </row>
    <row r="46" spans="1:13" s="249" customFormat="1" x14ac:dyDescent="0.3">
      <c r="A46" s="252" t="s">
        <v>349</v>
      </c>
      <c r="B46" s="303"/>
      <c r="C46" s="305"/>
      <c r="D46" s="103"/>
      <c r="E46" s="142"/>
      <c r="F46" s="300"/>
      <c r="G46" s="104"/>
      <c r="H46" s="105"/>
      <c r="I46" s="143"/>
      <c r="J46" s="105"/>
      <c r="K46" s="106">
        <f t="shared" si="0"/>
        <v>0</v>
      </c>
      <c r="M46" s="95"/>
    </row>
    <row r="47" spans="1:13" s="249" customFormat="1" x14ac:dyDescent="0.3">
      <c r="A47" s="252" t="s">
        <v>381</v>
      </c>
      <c r="B47" s="303"/>
      <c r="C47" s="305"/>
      <c r="D47" s="103"/>
      <c r="E47" s="142"/>
      <c r="F47" s="300"/>
      <c r="G47" s="104"/>
      <c r="H47" s="105"/>
      <c r="I47" s="143"/>
      <c r="J47" s="105"/>
      <c r="K47" s="106">
        <f t="shared" si="0"/>
        <v>0</v>
      </c>
      <c r="M47" s="95"/>
    </row>
    <row r="48" spans="1:13" s="249" customFormat="1" x14ac:dyDescent="0.3">
      <c r="A48" s="252" t="s">
        <v>501</v>
      </c>
      <c r="B48" s="303"/>
      <c r="C48" s="305"/>
      <c r="D48" s="103"/>
      <c r="E48" s="142"/>
      <c r="F48" s="300"/>
      <c r="G48" s="104"/>
      <c r="H48" s="105"/>
      <c r="I48" s="143"/>
      <c r="J48" s="105"/>
      <c r="K48" s="106">
        <f t="shared" si="0"/>
        <v>0</v>
      </c>
      <c r="M48" s="95"/>
    </row>
    <row r="49" spans="1:13" s="249" customFormat="1" x14ac:dyDescent="0.3">
      <c r="A49" s="252" t="s">
        <v>191</v>
      </c>
      <c r="B49" s="303"/>
      <c r="C49" s="305"/>
      <c r="D49" s="103"/>
      <c r="E49" s="142"/>
      <c r="F49" s="300"/>
      <c r="G49" s="104"/>
      <c r="H49" s="105"/>
      <c r="I49" s="143"/>
      <c r="J49" s="105"/>
      <c r="K49" s="106">
        <f t="shared" si="0"/>
        <v>0</v>
      </c>
      <c r="M49" s="95"/>
    </row>
    <row r="50" spans="1:13" s="249" customFormat="1" x14ac:dyDescent="0.3">
      <c r="A50" s="252" t="s">
        <v>192</v>
      </c>
      <c r="B50" s="303"/>
      <c r="C50" s="305"/>
      <c r="D50" s="103"/>
      <c r="E50" s="142"/>
      <c r="F50" s="300"/>
      <c r="G50" s="104"/>
      <c r="H50" s="105"/>
      <c r="I50" s="143"/>
      <c r="J50" s="105"/>
      <c r="K50" s="106">
        <f t="shared" si="0"/>
        <v>0</v>
      </c>
      <c r="M50" s="95"/>
    </row>
    <row r="51" spans="1:13" s="249" customFormat="1" x14ac:dyDescent="0.3">
      <c r="A51" s="252" t="s">
        <v>193</v>
      </c>
      <c r="B51" s="303"/>
      <c r="C51" s="305"/>
      <c r="D51" s="103"/>
      <c r="E51" s="142"/>
      <c r="F51" s="300"/>
      <c r="G51" s="104"/>
      <c r="H51" s="105"/>
      <c r="I51" s="143"/>
      <c r="J51" s="105"/>
      <c r="K51" s="106">
        <f t="shared" si="0"/>
        <v>0</v>
      </c>
      <c r="M51" s="95"/>
    </row>
    <row r="52" spans="1:13" s="249" customFormat="1" x14ac:dyDescent="0.3">
      <c r="A52" s="252" t="s">
        <v>194</v>
      </c>
      <c r="B52" s="303"/>
      <c r="C52" s="305"/>
      <c r="D52" s="103"/>
      <c r="E52" s="142"/>
      <c r="F52" s="300"/>
      <c r="G52" s="104"/>
      <c r="H52" s="105"/>
      <c r="I52" s="143"/>
      <c r="J52" s="105"/>
      <c r="K52" s="106">
        <f t="shared" si="0"/>
        <v>0</v>
      </c>
      <c r="M52" s="95"/>
    </row>
    <row r="53" spans="1:13" s="249" customFormat="1" x14ac:dyDescent="0.3">
      <c r="A53" s="252" t="s">
        <v>195</v>
      </c>
      <c r="B53" s="303"/>
      <c r="C53" s="305"/>
      <c r="D53" s="103"/>
      <c r="E53" s="142"/>
      <c r="F53" s="300"/>
      <c r="G53" s="104"/>
      <c r="H53" s="105"/>
      <c r="I53" s="143"/>
      <c r="J53" s="105"/>
      <c r="K53" s="106">
        <f t="shared" si="0"/>
        <v>0</v>
      </c>
      <c r="M53" s="95"/>
    </row>
    <row r="54" spans="1:13" s="249" customFormat="1" x14ac:dyDescent="0.3">
      <c r="A54" s="252" t="s">
        <v>197</v>
      </c>
      <c r="B54" s="303"/>
      <c r="C54" s="305"/>
      <c r="D54" s="103"/>
      <c r="E54" s="142"/>
      <c r="F54" s="300"/>
      <c r="G54" s="104"/>
      <c r="H54" s="105"/>
      <c r="I54" s="143"/>
      <c r="J54" s="105"/>
      <c r="K54" s="106">
        <f t="shared" si="0"/>
        <v>0</v>
      </c>
      <c r="M54" s="95"/>
    </row>
    <row r="55" spans="1:13" s="249" customFormat="1" x14ac:dyDescent="0.3">
      <c r="A55" s="252" t="s">
        <v>198</v>
      </c>
      <c r="B55" s="303"/>
      <c r="C55" s="305"/>
      <c r="D55" s="103"/>
      <c r="E55" s="142"/>
      <c r="F55" s="300"/>
      <c r="G55" s="104"/>
      <c r="H55" s="105"/>
      <c r="I55" s="143"/>
      <c r="J55" s="105"/>
      <c r="K55" s="106">
        <f t="shared" si="0"/>
        <v>0</v>
      </c>
      <c r="M55" s="95"/>
    </row>
    <row r="56" spans="1:13" s="249" customFormat="1" x14ac:dyDescent="0.3">
      <c r="A56" s="252" t="s">
        <v>199</v>
      </c>
      <c r="B56" s="303"/>
      <c r="C56" s="305"/>
      <c r="D56" s="103"/>
      <c r="E56" s="142"/>
      <c r="F56" s="300"/>
      <c r="G56" s="104"/>
      <c r="H56" s="105"/>
      <c r="I56" s="143"/>
      <c r="J56" s="105"/>
      <c r="K56" s="106">
        <f t="shared" si="0"/>
        <v>0</v>
      </c>
      <c r="M56" s="95"/>
    </row>
    <row r="57" spans="1:13" s="249" customFormat="1" x14ac:dyDescent="0.3">
      <c r="A57" s="252" t="s">
        <v>503</v>
      </c>
      <c r="B57" s="303"/>
      <c r="C57" s="305"/>
      <c r="D57" s="103"/>
      <c r="E57" s="142"/>
      <c r="F57" s="300"/>
      <c r="G57" s="104"/>
      <c r="H57" s="105"/>
      <c r="I57" s="143"/>
      <c r="J57" s="105"/>
      <c r="K57" s="106">
        <f t="shared" si="0"/>
        <v>0</v>
      </c>
      <c r="M57" s="95"/>
    </row>
    <row r="58" spans="1:13" s="249" customFormat="1" x14ac:dyDescent="0.3">
      <c r="A58" s="252" t="s">
        <v>346</v>
      </c>
      <c r="B58" s="303"/>
      <c r="C58" s="305"/>
      <c r="D58" s="103"/>
      <c r="E58" s="142"/>
      <c r="F58" s="300"/>
      <c r="G58" s="104"/>
      <c r="H58" s="105"/>
      <c r="I58" s="143"/>
      <c r="J58" s="105"/>
      <c r="K58" s="106">
        <f t="shared" si="0"/>
        <v>0</v>
      </c>
      <c r="M58" s="95"/>
    </row>
    <row r="59" spans="1:13" s="249" customFormat="1" x14ac:dyDescent="0.3">
      <c r="A59" s="252" t="s">
        <v>285</v>
      </c>
      <c r="B59" s="303"/>
      <c r="C59" s="305"/>
      <c r="D59" s="103"/>
      <c r="E59" s="142"/>
      <c r="F59" s="300"/>
      <c r="G59" s="104"/>
      <c r="H59" s="105"/>
      <c r="I59" s="143"/>
      <c r="J59" s="105"/>
      <c r="K59" s="106">
        <f t="shared" si="0"/>
        <v>0</v>
      </c>
      <c r="M59" s="95"/>
    </row>
    <row r="60" spans="1:13" s="249" customFormat="1" x14ac:dyDescent="0.3">
      <c r="A60" s="252" t="s">
        <v>200</v>
      </c>
      <c r="B60" s="303"/>
      <c r="C60" s="305"/>
      <c r="D60" s="103"/>
      <c r="E60" s="142"/>
      <c r="F60" s="300"/>
      <c r="G60" s="104"/>
      <c r="H60" s="105"/>
      <c r="I60" s="143"/>
      <c r="J60" s="105"/>
      <c r="K60" s="106">
        <f t="shared" si="0"/>
        <v>0</v>
      </c>
      <c r="M60" s="95"/>
    </row>
    <row r="61" spans="1:13" s="249" customFormat="1" x14ac:dyDescent="0.3">
      <c r="A61" s="252" t="s">
        <v>201</v>
      </c>
      <c r="B61" s="303"/>
      <c r="C61" s="305"/>
      <c r="D61" s="103"/>
      <c r="E61" s="142"/>
      <c r="F61" s="300"/>
      <c r="G61" s="104"/>
      <c r="H61" s="105"/>
      <c r="I61" s="143"/>
      <c r="J61" s="105"/>
      <c r="K61" s="106">
        <f t="shared" si="0"/>
        <v>0</v>
      </c>
      <c r="M61" s="95"/>
    </row>
    <row r="62" spans="1:13" s="249" customFormat="1" x14ac:dyDescent="0.3">
      <c r="A62" s="252" t="s">
        <v>202</v>
      </c>
      <c r="B62" s="303">
        <v>1</v>
      </c>
      <c r="C62" s="305"/>
      <c r="D62" s="103"/>
      <c r="E62" s="142"/>
      <c r="F62" s="300"/>
      <c r="G62" s="104">
        <v>2</v>
      </c>
      <c r="H62" s="105">
        <v>1</v>
      </c>
      <c r="I62" s="143"/>
      <c r="J62" s="105"/>
      <c r="K62" s="106">
        <f t="shared" si="0"/>
        <v>4</v>
      </c>
      <c r="M62" s="95"/>
    </row>
    <row r="63" spans="1:13" s="249" customFormat="1" x14ac:dyDescent="0.3">
      <c r="A63" s="252" t="s">
        <v>504</v>
      </c>
      <c r="B63" s="303"/>
      <c r="C63" s="305"/>
      <c r="D63" s="103"/>
      <c r="E63" s="142"/>
      <c r="F63" s="300"/>
      <c r="G63" s="104"/>
      <c r="H63" s="105"/>
      <c r="I63" s="143"/>
      <c r="J63" s="105"/>
      <c r="K63" s="106">
        <f t="shared" si="0"/>
        <v>0</v>
      </c>
      <c r="M63" s="95"/>
    </row>
    <row r="64" spans="1:13" s="249" customFormat="1" x14ac:dyDescent="0.3">
      <c r="A64" s="252" t="s">
        <v>505</v>
      </c>
      <c r="B64" s="303"/>
      <c r="C64" s="305"/>
      <c r="D64" s="103"/>
      <c r="E64" s="142"/>
      <c r="F64" s="300"/>
      <c r="G64" s="104"/>
      <c r="H64" s="105"/>
      <c r="I64" s="143"/>
      <c r="J64" s="105"/>
      <c r="K64" s="106">
        <f t="shared" si="0"/>
        <v>0</v>
      </c>
      <c r="M64" s="95"/>
    </row>
    <row r="65" spans="1:13" s="249" customFormat="1" x14ac:dyDescent="0.3">
      <c r="A65" s="252" t="s">
        <v>204</v>
      </c>
      <c r="B65" s="303"/>
      <c r="C65" s="305"/>
      <c r="D65" s="103"/>
      <c r="E65" s="142"/>
      <c r="F65" s="300"/>
      <c r="G65" s="104"/>
      <c r="H65" s="105"/>
      <c r="I65" s="143"/>
      <c r="J65" s="105"/>
      <c r="K65" s="106">
        <f t="shared" si="0"/>
        <v>0</v>
      </c>
      <c r="M65" s="95"/>
    </row>
    <row r="66" spans="1:13" s="249" customFormat="1" x14ac:dyDescent="0.3">
      <c r="A66" s="252" t="s">
        <v>203</v>
      </c>
      <c r="B66" s="303">
        <v>3</v>
      </c>
      <c r="C66" s="305"/>
      <c r="D66" s="103"/>
      <c r="E66" s="142"/>
      <c r="F66" s="300"/>
      <c r="G66" s="104"/>
      <c r="H66" s="105"/>
      <c r="I66" s="143"/>
      <c r="J66" s="105"/>
      <c r="K66" s="106">
        <f t="shared" si="0"/>
        <v>3</v>
      </c>
      <c r="M66" s="95"/>
    </row>
    <row r="67" spans="1:13" s="249" customFormat="1" x14ac:dyDescent="0.3">
      <c r="A67" s="252" t="s">
        <v>205</v>
      </c>
      <c r="B67" s="303"/>
      <c r="C67" s="305"/>
      <c r="D67" s="103"/>
      <c r="E67" s="142"/>
      <c r="F67" s="300"/>
      <c r="G67" s="104"/>
      <c r="H67" s="105"/>
      <c r="I67" s="143"/>
      <c r="J67" s="105"/>
      <c r="K67" s="106">
        <f t="shared" si="0"/>
        <v>0</v>
      </c>
      <c r="M67" s="95"/>
    </row>
    <row r="68" spans="1:13" s="249" customFormat="1" x14ac:dyDescent="0.3">
      <c r="A68" s="252" t="s">
        <v>206</v>
      </c>
      <c r="B68" s="303"/>
      <c r="C68" s="305"/>
      <c r="D68" s="103"/>
      <c r="E68" s="142"/>
      <c r="F68" s="300"/>
      <c r="G68" s="104"/>
      <c r="H68" s="105"/>
      <c r="I68" s="143"/>
      <c r="J68" s="105"/>
      <c r="K68" s="106">
        <f t="shared" ref="K68:K131" si="1">SUM(B68,F68:J68)</f>
        <v>0</v>
      </c>
      <c r="M68" s="95"/>
    </row>
    <row r="69" spans="1:13" s="249" customFormat="1" x14ac:dyDescent="0.3">
      <c r="A69" s="252" t="s">
        <v>207</v>
      </c>
      <c r="B69" s="303"/>
      <c r="C69" s="305"/>
      <c r="D69" s="103"/>
      <c r="E69" s="142"/>
      <c r="F69" s="300"/>
      <c r="G69" s="104"/>
      <c r="H69" s="105"/>
      <c r="I69" s="143"/>
      <c r="J69" s="105"/>
      <c r="K69" s="106">
        <f t="shared" si="1"/>
        <v>0</v>
      </c>
      <c r="M69" s="95"/>
    </row>
    <row r="70" spans="1:13" s="249" customFormat="1" x14ac:dyDescent="0.3">
      <c r="A70" s="252" t="s">
        <v>208</v>
      </c>
      <c r="B70" s="303"/>
      <c r="C70" s="305"/>
      <c r="D70" s="103"/>
      <c r="E70" s="142"/>
      <c r="F70" s="300"/>
      <c r="G70" s="104"/>
      <c r="H70" s="105"/>
      <c r="I70" s="143"/>
      <c r="J70" s="105"/>
      <c r="K70" s="106">
        <f t="shared" si="1"/>
        <v>0</v>
      </c>
      <c r="M70" s="95"/>
    </row>
    <row r="71" spans="1:13" s="249" customFormat="1" x14ac:dyDescent="0.3">
      <c r="A71" s="252" t="s">
        <v>506</v>
      </c>
      <c r="B71" s="303"/>
      <c r="C71" s="305"/>
      <c r="D71" s="103"/>
      <c r="E71" s="142"/>
      <c r="F71" s="300"/>
      <c r="G71" s="104"/>
      <c r="H71" s="105"/>
      <c r="I71" s="143"/>
      <c r="J71" s="105"/>
      <c r="K71" s="106">
        <f t="shared" si="1"/>
        <v>0</v>
      </c>
      <c r="M71" s="95"/>
    </row>
    <row r="72" spans="1:13" s="249" customFormat="1" x14ac:dyDescent="0.3">
      <c r="A72" s="252" t="s">
        <v>209</v>
      </c>
      <c r="B72" s="303"/>
      <c r="C72" s="305"/>
      <c r="D72" s="103"/>
      <c r="E72" s="142"/>
      <c r="F72" s="300"/>
      <c r="G72" s="104"/>
      <c r="H72" s="105"/>
      <c r="I72" s="143"/>
      <c r="J72" s="105"/>
      <c r="K72" s="106">
        <f t="shared" si="1"/>
        <v>0</v>
      </c>
      <c r="M72" s="95"/>
    </row>
    <row r="73" spans="1:13" s="249" customFormat="1" x14ac:dyDescent="0.3">
      <c r="A73" s="252" t="s">
        <v>210</v>
      </c>
      <c r="B73" s="303"/>
      <c r="C73" s="305"/>
      <c r="D73" s="103"/>
      <c r="E73" s="142"/>
      <c r="F73" s="300"/>
      <c r="G73" s="104"/>
      <c r="H73" s="105"/>
      <c r="I73" s="143"/>
      <c r="J73" s="105"/>
      <c r="K73" s="106">
        <f t="shared" si="1"/>
        <v>0</v>
      </c>
      <c r="M73" s="95"/>
    </row>
    <row r="74" spans="1:13" s="249" customFormat="1" x14ac:dyDescent="0.3">
      <c r="A74" s="252" t="s">
        <v>213</v>
      </c>
      <c r="B74" s="303"/>
      <c r="C74" s="305"/>
      <c r="D74" s="103"/>
      <c r="E74" s="142"/>
      <c r="F74" s="300"/>
      <c r="G74" s="104"/>
      <c r="H74" s="105"/>
      <c r="I74" s="143"/>
      <c r="J74" s="105"/>
      <c r="K74" s="106">
        <f t="shared" si="1"/>
        <v>0</v>
      </c>
      <c r="M74" s="95"/>
    </row>
    <row r="75" spans="1:13" s="249" customFormat="1" x14ac:dyDescent="0.3">
      <c r="A75" s="252" t="s">
        <v>215</v>
      </c>
      <c r="B75" s="303"/>
      <c r="C75" s="305"/>
      <c r="D75" s="103"/>
      <c r="E75" s="142"/>
      <c r="F75" s="300"/>
      <c r="G75" s="104"/>
      <c r="H75" s="105"/>
      <c r="I75" s="143"/>
      <c r="J75" s="105"/>
      <c r="K75" s="106">
        <f t="shared" si="1"/>
        <v>0</v>
      </c>
      <c r="M75" s="95"/>
    </row>
    <row r="76" spans="1:13" s="249" customFormat="1" x14ac:dyDescent="0.3">
      <c r="A76" s="252" t="s">
        <v>217</v>
      </c>
      <c r="B76" s="303"/>
      <c r="C76" s="305"/>
      <c r="D76" s="103"/>
      <c r="E76" s="142"/>
      <c r="F76" s="300"/>
      <c r="G76" s="104"/>
      <c r="H76" s="105"/>
      <c r="I76" s="143"/>
      <c r="J76" s="105"/>
      <c r="K76" s="106">
        <f t="shared" si="1"/>
        <v>0</v>
      </c>
      <c r="M76" s="95"/>
    </row>
    <row r="77" spans="1:13" s="249" customFormat="1" x14ac:dyDescent="0.3">
      <c r="A77" s="252" t="s">
        <v>219</v>
      </c>
      <c r="B77" s="303"/>
      <c r="C77" s="305"/>
      <c r="D77" s="103"/>
      <c r="E77" s="142"/>
      <c r="F77" s="300"/>
      <c r="G77" s="104"/>
      <c r="H77" s="105"/>
      <c r="I77" s="143"/>
      <c r="J77" s="105"/>
      <c r="K77" s="106">
        <f t="shared" si="1"/>
        <v>0</v>
      </c>
      <c r="M77" s="95"/>
    </row>
    <row r="78" spans="1:13" s="249" customFormat="1" x14ac:dyDescent="0.3">
      <c r="A78" s="252" t="s">
        <v>220</v>
      </c>
      <c r="B78" s="303"/>
      <c r="C78" s="305"/>
      <c r="D78" s="103"/>
      <c r="E78" s="142"/>
      <c r="F78" s="300"/>
      <c r="G78" s="104"/>
      <c r="H78" s="105"/>
      <c r="I78" s="143"/>
      <c r="J78" s="105"/>
      <c r="K78" s="106">
        <f t="shared" si="1"/>
        <v>0</v>
      </c>
      <c r="M78" s="95"/>
    </row>
    <row r="79" spans="1:13" s="249" customFormat="1" x14ac:dyDescent="0.3">
      <c r="A79" s="252" t="s">
        <v>222</v>
      </c>
      <c r="B79" s="303"/>
      <c r="C79" s="305"/>
      <c r="D79" s="103"/>
      <c r="E79" s="142"/>
      <c r="F79" s="300"/>
      <c r="G79" s="104"/>
      <c r="H79" s="105"/>
      <c r="I79" s="143"/>
      <c r="J79" s="105"/>
      <c r="K79" s="106">
        <f t="shared" si="1"/>
        <v>0</v>
      </c>
      <c r="M79" s="95"/>
    </row>
    <row r="80" spans="1:13" s="249" customFormat="1" x14ac:dyDescent="0.3">
      <c r="A80" s="252" t="s">
        <v>223</v>
      </c>
      <c r="B80" s="303">
        <v>1</v>
      </c>
      <c r="C80" s="305"/>
      <c r="D80" s="103"/>
      <c r="E80" s="142"/>
      <c r="F80" s="300"/>
      <c r="G80" s="104">
        <v>1</v>
      </c>
      <c r="H80" s="105"/>
      <c r="I80" s="143"/>
      <c r="J80" s="105"/>
      <c r="K80" s="106">
        <f t="shared" si="1"/>
        <v>2</v>
      </c>
      <c r="M80" s="95"/>
    </row>
    <row r="81" spans="1:13" s="249" customFormat="1" x14ac:dyDescent="0.3">
      <c r="A81" s="252" t="s">
        <v>224</v>
      </c>
      <c r="B81" s="303"/>
      <c r="C81" s="305"/>
      <c r="D81" s="103"/>
      <c r="E81" s="142"/>
      <c r="F81" s="300"/>
      <c r="G81" s="104"/>
      <c r="H81" s="105"/>
      <c r="I81" s="143"/>
      <c r="J81" s="105"/>
      <c r="K81" s="106">
        <f t="shared" si="1"/>
        <v>0</v>
      </c>
      <c r="M81" s="95"/>
    </row>
    <row r="82" spans="1:13" s="249" customFormat="1" x14ac:dyDescent="0.3">
      <c r="A82" s="252" t="s">
        <v>225</v>
      </c>
      <c r="B82" s="303"/>
      <c r="C82" s="305"/>
      <c r="D82" s="103"/>
      <c r="E82" s="142"/>
      <c r="F82" s="300"/>
      <c r="G82" s="104"/>
      <c r="H82" s="105"/>
      <c r="I82" s="143"/>
      <c r="J82" s="105"/>
      <c r="K82" s="106">
        <f t="shared" si="1"/>
        <v>0</v>
      </c>
      <c r="M82" s="95"/>
    </row>
    <row r="83" spans="1:13" s="249" customFormat="1" x14ac:dyDescent="0.3">
      <c r="A83" s="252" t="s">
        <v>226</v>
      </c>
      <c r="B83" s="303"/>
      <c r="C83" s="305"/>
      <c r="D83" s="103"/>
      <c r="E83" s="142"/>
      <c r="F83" s="300"/>
      <c r="G83" s="104"/>
      <c r="H83" s="105"/>
      <c r="I83" s="143"/>
      <c r="J83" s="105"/>
      <c r="K83" s="106">
        <f t="shared" si="1"/>
        <v>0</v>
      </c>
      <c r="M83" s="95"/>
    </row>
    <row r="84" spans="1:13" s="249" customFormat="1" x14ac:dyDescent="0.3">
      <c r="A84" s="252" t="s">
        <v>227</v>
      </c>
      <c r="B84" s="303"/>
      <c r="C84" s="305"/>
      <c r="D84" s="103"/>
      <c r="E84" s="142"/>
      <c r="F84" s="300"/>
      <c r="G84" s="104"/>
      <c r="H84" s="105"/>
      <c r="I84" s="143"/>
      <c r="J84" s="105"/>
      <c r="K84" s="106">
        <f t="shared" si="1"/>
        <v>0</v>
      </c>
      <c r="M84" s="95"/>
    </row>
    <row r="85" spans="1:13" s="249" customFormat="1" x14ac:dyDescent="0.3">
      <c r="A85" s="252" t="s">
        <v>228</v>
      </c>
      <c r="B85" s="303"/>
      <c r="C85" s="305"/>
      <c r="D85" s="103"/>
      <c r="E85" s="142"/>
      <c r="F85" s="300"/>
      <c r="G85" s="104"/>
      <c r="H85" s="105"/>
      <c r="I85" s="143"/>
      <c r="J85" s="105"/>
      <c r="K85" s="106">
        <f t="shared" si="1"/>
        <v>0</v>
      </c>
      <c r="M85" s="95"/>
    </row>
    <row r="86" spans="1:13" s="249" customFormat="1" x14ac:dyDescent="0.3">
      <c r="A86" s="267" t="s">
        <v>229</v>
      </c>
      <c r="B86" s="303"/>
      <c r="C86" s="305"/>
      <c r="D86" s="103"/>
      <c r="E86" s="142"/>
      <c r="F86" s="300"/>
      <c r="G86" s="104"/>
      <c r="H86" s="105"/>
      <c r="I86" s="143"/>
      <c r="J86" s="105"/>
      <c r="K86" s="106">
        <f t="shared" si="1"/>
        <v>0</v>
      </c>
      <c r="M86" s="95"/>
    </row>
    <row r="87" spans="1:13" s="249" customFormat="1" x14ac:dyDescent="0.3">
      <c r="A87" s="252" t="s">
        <v>230</v>
      </c>
      <c r="B87" s="303">
        <v>3</v>
      </c>
      <c r="C87" s="305">
        <v>1</v>
      </c>
      <c r="D87" s="103"/>
      <c r="E87" s="142"/>
      <c r="F87" s="300"/>
      <c r="G87" s="104">
        <v>1</v>
      </c>
      <c r="H87" s="105"/>
      <c r="I87" s="143"/>
      <c r="J87" s="105"/>
      <c r="K87" s="106">
        <f t="shared" si="1"/>
        <v>4</v>
      </c>
      <c r="M87" s="95"/>
    </row>
    <row r="88" spans="1:13" s="249" customFormat="1" x14ac:dyDescent="0.3">
      <c r="A88" s="252" t="s">
        <v>232</v>
      </c>
      <c r="B88" s="303"/>
      <c r="C88" s="305"/>
      <c r="D88" s="103"/>
      <c r="E88" s="142"/>
      <c r="F88" s="300"/>
      <c r="G88" s="104"/>
      <c r="H88" s="105"/>
      <c r="I88" s="143"/>
      <c r="J88" s="105"/>
      <c r="K88" s="106">
        <f t="shared" si="1"/>
        <v>0</v>
      </c>
      <c r="M88" s="95"/>
    </row>
    <row r="89" spans="1:13" s="249" customFormat="1" x14ac:dyDescent="0.3">
      <c r="A89" s="252" t="s">
        <v>233</v>
      </c>
      <c r="B89" s="303"/>
      <c r="C89" s="305"/>
      <c r="D89" s="103"/>
      <c r="E89" s="142"/>
      <c r="F89" s="300"/>
      <c r="G89" s="104"/>
      <c r="H89" s="105"/>
      <c r="I89" s="143"/>
      <c r="J89" s="105"/>
      <c r="K89" s="106">
        <f t="shared" si="1"/>
        <v>0</v>
      </c>
      <c r="M89" s="95"/>
    </row>
    <row r="90" spans="1:13" s="249" customFormat="1" x14ac:dyDescent="0.3">
      <c r="A90" s="252" t="s">
        <v>234</v>
      </c>
      <c r="B90" s="303"/>
      <c r="C90" s="305"/>
      <c r="D90" s="103"/>
      <c r="E90" s="142"/>
      <c r="F90" s="300"/>
      <c r="G90" s="104"/>
      <c r="H90" s="105"/>
      <c r="I90" s="143"/>
      <c r="J90" s="105"/>
      <c r="K90" s="106">
        <f t="shared" si="1"/>
        <v>0</v>
      </c>
      <c r="M90" s="95"/>
    </row>
    <row r="91" spans="1:13" s="249" customFormat="1" x14ac:dyDescent="0.3">
      <c r="A91" s="252" t="s">
        <v>236</v>
      </c>
      <c r="B91" s="303"/>
      <c r="C91" s="305"/>
      <c r="D91" s="103"/>
      <c r="E91" s="142"/>
      <c r="F91" s="300"/>
      <c r="G91" s="104"/>
      <c r="H91" s="105"/>
      <c r="I91" s="143"/>
      <c r="J91" s="105"/>
      <c r="K91" s="106">
        <f t="shared" si="1"/>
        <v>0</v>
      </c>
      <c r="M91" s="95"/>
    </row>
    <row r="92" spans="1:13" s="249" customFormat="1" x14ac:dyDescent="0.3">
      <c r="A92" s="252" t="s">
        <v>238</v>
      </c>
      <c r="B92" s="303"/>
      <c r="C92" s="305"/>
      <c r="D92" s="103"/>
      <c r="E92" s="142"/>
      <c r="F92" s="300"/>
      <c r="G92" s="104"/>
      <c r="H92" s="105"/>
      <c r="I92" s="143"/>
      <c r="J92" s="105"/>
      <c r="K92" s="106">
        <f t="shared" si="1"/>
        <v>0</v>
      </c>
      <c r="M92" s="95"/>
    </row>
    <row r="93" spans="1:13" s="249" customFormat="1" x14ac:dyDescent="0.3">
      <c r="A93" s="252" t="s">
        <v>237</v>
      </c>
      <c r="B93" s="303"/>
      <c r="C93" s="305"/>
      <c r="D93" s="103"/>
      <c r="E93" s="142"/>
      <c r="F93" s="300"/>
      <c r="G93" s="104"/>
      <c r="H93" s="105"/>
      <c r="I93" s="143"/>
      <c r="J93" s="105"/>
      <c r="K93" s="106">
        <f t="shared" si="1"/>
        <v>0</v>
      </c>
      <c r="M93" s="95"/>
    </row>
    <row r="94" spans="1:13" s="249" customFormat="1" x14ac:dyDescent="0.3">
      <c r="A94" s="252" t="s">
        <v>239</v>
      </c>
      <c r="B94" s="303"/>
      <c r="C94" s="305"/>
      <c r="D94" s="103"/>
      <c r="E94" s="142"/>
      <c r="F94" s="300"/>
      <c r="G94" s="104"/>
      <c r="H94" s="105"/>
      <c r="I94" s="143"/>
      <c r="J94" s="105"/>
      <c r="K94" s="106">
        <f t="shared" si="1"/>
        <v>0</v>
      </c>
      <c r="M94" s="95"/>
    </row>
    <row r="95" spans="1:13" s="249" customFormat="1" x14ac:dyDescent="0.3">
      <c r="A95" s="252" t="s">
        <v>240</v>
      </c>
      <c r="B95" s="303"/>
      <c r="C95" s="305"/>
      <c r="D95" s="103"/>
      <c r="E95" s="142"/>
      <c r="F95" s="300"/>
      <c r="G95" s="104"/>
      <c r="H95" s="105"/>
      <c r="I95" s="143"/>
      <c r="J95" s="105"/>
      <c r="K95" s="106">
        <f t="shared" si="1"/>
        <v>0</v>
      </c>
      <c r="M95" s="95"/>
    </row>
    <row r="96" spans="1:13" s="249" customFormat="1" x14ac:dyDescent="0.3">
      <c r="A96" s="252" t="s">
        <v>241</v>
      </c>
      <c r="B96" s="303"/>
      <c r="C96" s="305"/>
      <c r="D96" s="103"/>
      <c r="E96" s="142"/>
      <c r="F96" s="300"/>
      <c r="G96" s="104"/>
      <c r="H96" s="105"/>
      <c r="I96" s="143"/>
      <c r="J96" s="105"/>
      <c r="K96" s="106">
        <f t="shared" si="1"/>
        <v>0</v>
      </c>
      <c r="M96" s="95"/>
    </row>
    <row r="97" spans="1:13" s="249" customFormat="1" x14ac:dyDescent="0.3">
      <c r="A97" s="252" t="s">
        <v>242</v>
      </c>
      <c r="B97" s="303"/>
      <c r="C97" s="305"/>
      <c r="D97" s="103"/>
      <c r="E97" s="142"/>
      <c r="F97" s="300"/>
      <c r="G97" s="104"/>
      <c r="H97" s="105"/>
      <c r="I97" s="143"/>
      <c r="J97" s="105"/>
      <c r="K97" s="106">
        <f t="shared" si="1"/>
        <v>0</v>
      </c>
      <c r="M97" s="95"/>
    </row>
    <row r="98" spans="1:13" s="249" customFormat="1" x14ac:dyDescent="0.3">
      <c r="A98" s="252" t="s">
        <v>243</v>
      </c>
      <c r="B98" s="303"/>
      <c r="C98" s="305"/>
      <c r="D98" s="103"/>
      <c r="E98" s="142"/>
      <c r="F98" s="300"/>
      <c r="G98" s="104"/>
      <c r="H98" s="105"/>
      <c r="I98" s="143"/>
      <c r="J98" s="105"/>
      <c r="K98" s="106">
        <f t="shared" si="1"/>
        <v>0</v>
      </c>
      <c r="M98" s="95"/>
    </row>
    <row r="99" spans="1:13" s="249" customFormat="1" x14ac:dyDescent="0.3">
      <c r="A99" s="252" t="s">
        <v>244</v>
      </c>
      <c r="B99" s="303"/>
      <c r="C99" s="305"/>
      <c r="D99" s="103"/>
      <c r="E99" s="142"/>
      <c r="F99" s="300"/>
      <c r="G99" s="104"/>
      <c r="H99" s="105"/>
      <c r="I99" s="143"/>
      <c r="J99" s="105"/>
      <c r="K99" s="106">
        <f t="shared" si="1"/>
        <v>0</v>
      </c>
      <c r="M99" s="95"/>
    </row>
    <row r="100" spans="1:13" s="249" customFormat="1" x14ac:dyDescent="0.3">
      <c r="A100" s="252" t="s">
        <v>247</v>
      </c>
      <c r="B100" s="303"/>
      <c r="C100" s="305"/>
      <c r="D100" s="103"/>
      <c r="E100" s="142"/>
      <c r="F100" s="300"/>
      <c r="G100" s="104"/>
      <c r="H100" s="105"/>
      <c r="I100" s="143"/>
      <c r="J100" s="105"/>
      <c r="K100" s="106">
        <f t="shared" si="1"/>
        <v>0</v>
      </c>
      <c r="M100" s="95"/>
    </row>
    <row r="101" spans="1:13" s="249" customFormat="1" x14ac:dyDescent="0.3">
      <c r="A101" s="252" t="s">
        <v>250</v>
      </c>
      <c r="B101" s="303"/>
      <c r="C101" s="305"/>
      <c r="D101" s="103"/>
      <c r="E101" s="142"/>
      <c r="F101" s="300"/>
      <c r="G101" s="104"/>
      <c r="H101" s="105"/>
      <c r="I101" s="143"/>
      <c r="J101" s="105"/>
      <c r="K101" s="106">
        <f t="shared" si="1"/>
        <v>0</v>
      </c>
      <c r="M101" s="95"/>
    </row>
    <row r="102" spans="1:13" s="249" customFormat="1" x14ac:dyDescent="0.3">
      <c r="A102" s="252" t="s">
        <v>251</v>
      </c>
      <c r="B102" s="303"/>
      <c r="C102" s="305"/>
      <c r="D102" s="103"/>
      <c r="E102" s="142"/>
      <c r="F102" s="300"/>
      <c r="G102" s="104"/>
      <c r="H102" s="105"/>
      <c r="I102" s="143"/>
      <c r="J102" s="105"/>
      <c r="K102" s="106">
        <f t="shared" si="1"/>
        <v>0</v>
      </c>
      <c r="M102" s="95"/>
    </row>
    <row r="103" spans="1:13" s="249" customFormat="1" x14ac:dyDescent="0.3">
      <c r="A103" s="252" t="s">
        <v>502</v>
      </c>
      <c r="B103" s="303"/>
      <c r="C103" s="305"/>
      <c r="D103" s="103"/>
      <c r="E103" s="142"/>
      <c r="F103" s="300"/>
      <c r="G103" s="104"/>
      <c r="H103" s="105"/>
      <c r="I103" s="143"/>
      <c r="J103" s="105"/>
      <c r="K103" s="106">
        <f t="shared" si="1"/>
        <v>0</v>
      </c>
      <c r="M103" s="95"/>
    </row>
    <row r="104" spans="1:13" s="249" customFormat="1" x14ac:dyDescent="0.3">
      <c r="A104" s="252" t="s">
        <v>252</v>
      </c>
      <c r="B104" s="303"/>
      <c r="C104" s="305"/>
      <c r="D104" s="103"/>
      <c r="E104" s="142"/>
      <c r="F104" s="300"/>
      <c r="G104" s="104"/>
      <c r="H104" s="105"/>
      <c r="I104" s="143"/>
      <c r="J104" s="105"/>
      <c r="K104" s="106">
        <f t="shared" si="1"/>
        <v>0</v>
      </c>
      <c r="M104" s="95"/>
    </row>
    <row r="105" spans="1:13" s="249" customFormat="1" x14ac:dyDescent="0.3">
      <c r="A105" s="252" t="s">
        <v>253</v>
      </c>
      <c r="B105" s="303"/>
      <c r="C105" s="305"/>
      <c r="D105" s="103"/>
      <c r="E105" s="142"/>
      <c r="F105" s="300"/>
      <c r="G105" s="104"/>
      <c r="H105" s="105"/>
      <c r="I105" s="143"/>
      <c r="J105" s="105"/>
      <c r="K105" s="106">
        <f t="shared" si="1"/>
        <v>0</v>
      </c>
      <c r="M105" s="95"/>
    </row>
    <row r="106" spans="1:13" s="249" customFormat="1" x14ac:dyDescent="0.3">
      <c r="A106" s="252" t="s">
        <v>254</v>
      </c>
      <c r="B106" s="303">
        <v>1</v>
      </c>
      <c r="C106" s="305"/>
      <c r="D106" s="103"/>
      <c r="E106" s="142"/>
      <c r="F106" s="300"/>
      <c r="G106" s="104"/>
      <c r="H106" s="105"/>
      <c r="I106" s="143"/>
      <c r="J106" s="105"/>
      <c r="K106" s="106">
        <f t="shared" si="1"/>
        <v>1</v>
      </c>
      <c r="M106" s="95"/>
    </row>
    <row r="107" spans="1:13" s="249" customFormat="1" x14ac:dyDescent="0.3">
      <c r="A107" s="252" t="s">
        <v>255</v>
      </c>
      <c r="B107" s="303"/>
      <c r="C107" s="305"/>
      <c r="D107" s="103"/>
      <c r="E107" s="142"/>
      <c r="F107" s="300"/>
      <c r="G107" s="104"/>
      <c r="H107" s="105"/>
      <c r="I107" s="143"/>
      <c r="J107" s="105"/>
      <c r="K107" s="106">
        <f t="shared" si="1"/>
        <v>0</v>
      </c>
      <c r="M107" s="95"/>
    </row>
    <row r="108" spans="1:13" s="249" customFormat="1" x14ac:dyDescent="0.3">
      <c r="A108" s="252" t="s">
        <v>256</v>
      </c>
      <c r="B108" s="303"/>
      <c r="C108" s="305"/>
      <c r="D108" s="103"/>
      <c r="E108" s="142"/>
      <c r="F108" s="300"/>
      <c r="G108" s="104"/>
      <c r="H108" s="105"/>
      <c r="I108" s="143"/>
      <c r="J108" s="105"/>
      <c r="K108" s="106">
        <f t="shared" si="1"/>
        <v>0</v>
      </c>
      <c r="M108" s="95"/>
    </row>
    <row r="109" spans="1:13" s="249" customFormat="1" x14ac:dyDescent="0.3">
      <c r="A109" s="252" t="s">
        <v>165</v>
      </c>
      <c r="B109" s="303"/>
      <c r="C109" s="305"/>
      <c r="D109" s="103"/>
      <c r="E109" s="142"/>
      <c r="F109" s="300"/>
      <c r="G109" s="104"/>
      <c r="H109" s="105"/>
      <c r="I109" s="143"/>
      <c r="J109" s="105"/>
      <c r="K109" s="106">
        <f t="shared" si="1"/>
        <v>0</v>
      </c>
      <c r="M109" s="95"/>
    </row>
    <row r="110" spans="1:13" s="249" customFormat="1" x14ac:dyDescent="0.3">
      <c r="A110" s="252" t="s">
        <v>328</v>
      </c>
      <c r="B110" s="303"/>
      <c r="C110" s="305"/>
      <c r="D110" s="103"/>
      <c r="E110" s="142"/>
      <c r="F110" s="300"/>
      <c r="G110" s="104"/>
      <c r="H110" s="105"/>
      <c r="I110" s="143"/>
      <c r="J110" s="105"/>
      <c r="K110" s="106">
        <f t="shared" si="1"/>
        <v>0</v>
      </c>
      <c r="M110" s="95"/>
    </row>
    <row r="111" spans="1:13" s="249" customFormat="1" x14ac:dyDescent="0.3">
      <c r="A111" s="252" t="s">
        <v>364</v>
      </c>
      <c r="B111" s="303"/>
      <c r="C111" s="305"/>
      <c r="D111" s="103"/>
      <c r="E111" s="142"/>
      <c r="F111" s="300"/>
      <c r="G111" s="104"/>
      <c r="H111" s="105"/>
      <c r="I111" s="143"/>
      <c r="J111" s="105"/>
      <c r="K111" s="106">
        <f t="shared" si="1"/>
        <v>0</v>
      </c>
      <c r="M111" s="95"/>
    </row>
    <row r="112" spans="1:13" s="249" customFormat="1" x14ac:dyDescent="0.3">
      <c r="A112" s="252" t="s">
        <v>257</v>
      </c>
      <c r="B112" s="303"/>
      <c r="C112" s="305"/>
      <c r="D112" s="103"/>
      <c r="E112" s="142"/>
      <c r="F112" s="300"/>
      <c r="G112" s="104"/>
      <c r="H112" s="105"/>
      <c r="I112" s="143"/>
      <c r="J112" s="105"/>
      <c r="K112" s="106">
        <f t="shared" si="1"/>
        <v>0</v>
      </c>
      <c r="M112" s="95"/>
    </row>
    <row r="113" spans="1:13" s="249" customFormat="1" x14ac:dyDescent="0.3">
      <c r="A113" s="252" t="s">
        <v>258</v>
      </c>
      <c r="B113" s="303"/>
      <c r="C113" s="305"/>
      <c r="D113" s="103"/>
      <c r="E113" s="142"/>
      <c r="F113" s="300"/>
      <c r="G113" s="104"/>
      <c r="H113" s="105"/>
      <c r="I113" s="143"/>
      <c r="J113" s="105"/>
      <c r="K113" s="106">
        <f t="shared" si="1"/>
        <v>0</v>
      </c>
      <c r="M113" s="95"/>
    </row>
    <row r="114" spans="1:13" s="249" customFormat="1" x14ac:dyDescent="0.3">
      <c r="A114" s="252" t="s">
        <v>259</v>
      </c>
      <c r="B114" s="303"/>
      <c r="C114" s="305"/>
      <c r="D114" s="103"/>
      <c r="E114" s="142"/>
      <c r="F114" s="300"/>
      <c r="G114" s="104"/>
      <c r="H114" s="105"/>
      <c r="I114" s="143"/>
      <c r="J114" s="105"/>
      <c r="K114" s="106">
        <f t="shared" si="1"/>
        <v>0</v>
      </c>
      <c r="M114" s="95"/>
    </row>
    <row r="115" spans="1:13" s="249" customFormat="1" x14ac:dyDescent="0.3">
      <c r="A115" s="252" t="s">
        <v>260</v>
      </c>
      <c r="B115" s="303"/>
      <c r="C115" s="305"/>
      <c r="D115" s="103"/>
      <c r="E115" s="142"/>
      <c r="F115" s="300"/>
      <c r="G115" s="104"/>
      <c r="H115" s="105"/>
      <c r="I115" s="143"/>
      <c r="J115" s="105"/>
      <c r="K115" s="106">
        <f t="shared" si="1"/>
        <v>0</v>
      </c>
      <c r="M115" s="95"/>
    </row>
    <row r="116" spans="1:13" s="249" customFormat="1" x14ac:dyDescent="0.3">
      <c r="A116" s="252" t="s">
        <v>261</v>
      </c>
      <c r="B116" s="303"/>
      <c r="C116" s="305"/>
      <c r="D116" s="103"/>
      <c r="E116" s="142"/>
      <c r="F116" s="300"/>
      <c r="G116" s="104"/>
      <c r="H116" s="105"/>
      <c r="I116" s="143"/>
      <c r="J116" s="105"/>
      <c r="K116" s="106">
        <f t="shared" si="1"/>
        <v>0</v>
      </c>
      <c r="M116" s="95"/>
    </row>
    <row r="117" spans="1:13" s="249" customFormat="1" x14ac:dyDescent="0.3">
      <c r="A117" s="252" t="s">
        <v>262</v>
      </c>
      <c r="B117" s="303"/>
      <c r="C117" s="305"/>
      <c r="D117" s="103"/>
      <c r="E117" s="142"/>
      <c r="F117" s="300"/>
      <c r="G117" s="104"/>
      <c r="H117" s="105"/>
      <c r="I117" s="143"/>
      <c r="J117" s="105"/>
      <c r="K117" s="106">
        <f t="shared" si="1"/>
        <v>0</v>
      </c>
      <c r="M117" s="95"/>
    </row>
    <row r="118" spans="1:13" s="249" customFormat="1" x14ac:dyDescent="0.3">
      <c r="A118" s="252" t="s">
        <v>263</v>
      </c>
      <c r="B118" s="303"/>
      <c r="C118" s="305"/>
      <c r="D118" s="103"/>
      <c r="E118" s="142"/>
      <c r="F118" s="300"/>
      <c r="G118" s="104"/>
      <c r="H118" s="105"/>
      <c r="I118" s="143"/>
      <c r="J118" s="105"/>
      <c r="K118" s="106">
        <f t="shared" si="1"/>
        <v>0</v>
      </c>
      <c r="M118" s="95"/>
    </row>
    <row r="119" spans="1:13" s="249" customFormat="1" x14ac:dyDescent="0.3">
      <c r="A119" s="252" t="s">
        <v>264</v>
      </c>
      <c r="B119" s="303"/>
      <c r="C119" s="305"/>
      <c r="D119" s="103"/>
      <c r="E119" s="142"/>
      <c r="F119" s="300"/>
      <c r="G119" s="104"/>
      <c r="H119" s="105"/>
      <c r="I119" s="143"/>
      <c r="J119" s="105"/>
      <c r="K119" s="106">
        <f t="shared" si="1"/>
        <v>0</v>
      </c>
      <c r="M119" s="95"/>
    </row>
    <row r="120" spans="1:13" s="249" customFormat="1" x14ac:dyDescent="0.3">
      <c r="A120" s="252" t="s">
        <v>265</v>
      </c>
      <c r="B120" s="303"/>
      <c r="C120" s="305"/>
      <c r="D120" s="103"/>
      <c r="E120" s="142"/>
      <c r="F120" s="300"/>
      <c r="G120" s="104"/>
      <c r="H120" s="105"/>
      <c r="I120" s="143"/>
      <c r="J120" s="105"/>
      <c r="K120" s="106">
        <f t="shared" si="1"/>
        <v>0</v>
      </c>
      <c r="M120" s="95"/>
    </row>
    <row r="121" spans="1:13" s="249" customFormat="1" x14ac:dyDescent="0.3">
      <c r="A121" s="252" t="s">
        <v>266</v>
      </c>
      <c r="B121" s="303"/>
      <c r="C121" s="305"/>
      <c r="D121" s="103"/>
      <c r="E121" s="142"/>
      <c r="F121" s="300"/>
      <c r="G121" s="104"/>
      <c r="H121" s="105"/>
      <c r="I121" s="143"/>
      <c r="J121" s="105"/>
      <c r="K121" s="106">
        <f t="shared" si="1"/>
        <v>0</v>
      </c>
      <c r="M121" s="95"/>
    </row>
    <row r="122" spans="1:13" s="249" customFormat="1" x14ac:dyDescent="0.3">
      <c r="A122" s="252" t="s">
        <v>267</v>
      </c>
      <c r="B122" s="303"/>
      <c r="C122" s="305"/>
      <c r="D122" s="103"/>
      <c r="E122" s="142"/>
      <c r="F122" s="300">
        <v>2</v>
      </c>
      <c r="G122" s="104"/>
      <c r="H122" s="105"/>
      <c r="I122" s="143"/>
      <c r="J122" s="105"/>
      <c r="K122" s="106">
        <f t="shared" si="1"/>
        <v>2</v>
      </c>
      <c r="M122" s="95"/>
    </row>
    <row r="123" spans="1:13" s="249" customFormat="1" x14ac:dyDescent="0.3">
      <c r="A123" s="252" t="s">
        <v>268</v>
      </c>
      <c r="B123" s="303"/>
      <c r="C123" s="305"/>
      <c r="D123" s="103"/>
      <c r="E123" s="142"/>
      <c r="F123" s="300"/>
      <c r="G123" s="104"/>
      <c r="H123" s="105">
        <v>2</v>
      </c>
      <c r="I123" s="143"/>
      <c r="J123" s="105"/>
      <c r="K123" s="106">
        <f t="shared" si="1"/>
        <v>2</v>
      </c>
      <c r="M123" s="95"/>
    </row>
    <row r="124" spans="1:13" s="249" customFormat="1" x14ac:dyDescent="0.3">
      <c r="A124" s="252" t="s">
        <v>269</v>
      </c>
      <c r="B124" s="303"/>
      <c r="C124" s="305"/>
      <c r="D124" s="103"/>
      <c r="E124" s="142"/>
      <c r="F124" s="300"/>
      <c r="G124" s="104"/>
      <c r="H124" s="105"/>
      <c r="I124" s="143"/>
      <c r="J124" s="105"/>
      <c r="K124" s="106">
        <f t="shared" si="1"/>
        <v>0</v>
      </c>
      <c r="M124" s="95"/>
    </row>
    <row r="125" spans="1:13" s="249" customFormat="1" x14ac:dyDescent="0.3">
      <c r="A125" s="252" t="s">
        <v>271</v>
      </c>
      <c r="B125" s="303"/>
      <c r="C125" s="305"/>
      <c r="D125" s="103"/>
      <c r="E125" s="142"/>
      <c r="F125" s="300"/>
      <c r="G125" s="104"/>
      <c r="H125" s="105"/>
      <c r="I125" s="143"/>
      <c r="J125" s="105"/>
      <c r="K125" s="106">
        <f t="shared" si="1"/>
        <v>0</v>
      </c>
      <c r="M125" s="95"/>
    </row>
    <row r="126" spans="1:13" s="249" customFormat="1" x14ac:dyDescent="0.3">
      <c r="A126" s="252" t="s">
        <v>272</v>
      </c>
      <c r="B126" s="303">
        <v>3</v>
      </c>
      <c r="C126" s="305"/>
      <c r="D126" s="103"/>
      <c r="E126" s="142"/>
      <c r="F126" s="300">
        <v>1</v>
      </c>
      <c r="G126" s="104"/>
      <c r="H126" s="105"/>
      <c r="I126" s="143"/>
      <c r="J126" s="105"/>
      <c r="K126" s="106">
        <f t="shared" si="1"/>
        <v>4</v>
      </c>
      <c r="M126" s="95"/>
    </row>
    <row r="127" spans="1:13" s="249" customFormat="1" x14ac:dyDescent="0.3">
      <c r="A127" s="252" t="s">
        <v>273</v>
      </c>
      <c r="B127" s="303"/>
      <c r="C127" s="305"/>
      <c r="D127" s="103"/>
      <c r="E127" s="142"/>
      <c r="F127" s="300"/>
      <c r="G127" s="104"/>
      <c r="H127" s="105"/>
      <c r="I127" s="143"/>
      <c r="J127" s="105"/>
      <c r="K127" s="106">
        <f t="shared" si="1"/>
        <v>0</v>
      </c>
      <c r="M127" s="95"/>
    </row>
    <row r="128" spans="1:13" s="249" customFormat="1" x14ac:dyDescent="0.3">
      <c r="A128" s="252" t="s">
        <v>274</v>
      </c>
      <c r="B128" s="303"/>
      <c r="C128" s="305"/>
      <c r="D128" s="103"/>
      <c r="E128" s="142"/>
      <c r="F128" s="300"/>
      <c r="G128" s="104"/>
      <c r="H128" s="105"/>
      <c r="I128" s="143"/>
      <c r="J128" s="105"/>
      <c r="K128" s="106">
        <f t="shared" si="1"/>
        <v>0</v>
      </c>
      <c r="M128" s="95"/>
    </row>
    <row r="129" spans="1:13" s="249" customFormat="1" x14ac:dyDescent="0.3">
      <c r="A129" s="252" t="s">
        <v>275</v>
      </c>
      <c r="B129" s="303"/>
      <c r="C129" s="305"/>
      <c r="D129" s="103"/>
      <c r="E129" s="142"/>
      <c r="F129" s="300"/>
      <c r="G129" s="104"/>
      <c r="H129" s="105"/>
      <c r="I129" s="143"/>
      <c r="J129" s="105"/>
      <c r="K129" s="106">
        <f t="shared" si="1"/>
        <v>0</v>
      </c>
      <c r="M129" s="95"/>
    </row>
    <row r="130" spans="1:13" s="249" customFormat="1" x14ac:dyDescent="0.3">
      <c r="A130" s="252" t="s">
        <v>277</v>
      </c>
      <c r="B130" s="303"/>
      <c r="C130" s="305"/>
      <c r="D130" s="103"/>
      <c r="E130" s="142"/>
      <c r="F130" s="300"/>
      <c r="G130" s="104"/>
      <c r="H130" s="105"/>
      <c r="I130" s="143"/>
      <c r="J130" s="105"/>
      <c r="K130" s="106">
        <f t="shared" si="1"/>
        <v>0</v>
      </c>
      <c r="M130" s="95"/>
    </row>
    <row r="131" spans="1:13" s="249" customFormat="1" x14ac:dyDescent="0.3">
      <c r="A131" s="252" t="s">
        <v>279</v>
      </c>
      <c r="B131" s="303"/>
      <c r="C131" s="305"/>
      <c r="D131" s="103"/>
      <c r="E131" s="142"/>
      <c r="F131" s="300"/>
      <c r="G131" s="104"/>
      <c r="H131" s="105"/>
      <c r="I131" s="143"/>
      <c r="J131" s="105"/>
      <c r="K131" s="106">
        <f t="shared" si="1"/>
        <v>0</v>
      </c>
      <c r="M131" s="95"/>
    </row>
    <row r="132" spans="1:13" s="249" customFormat="1" x14ac:dyDescent="0.3">
      <c r="A132" s="252" t="s">
        <v>507</v>
      </c>
      <c r="B132" s="303"/>
      <c r="C132" s="305"/>
      <c r="D132" s="103"/>
      <c r="E132" s="142"/>
      <c r="F132" s="300"/>
      <c r="G132" s="104"/>
      <c r="H132" s="105"/>
      <c r="I132" s="143"/>
      <c r="J132" s="105"/>
      <c r="K132" s="106">
        <f t="shared" ref="K132:K195" si="2">SUM(B132,F132:J132)</f>
        <v>0</v>
      </c>
      <c r="M132" s="95"/>
    </row>
    <row r="133" spans="1:13" s="249" customFormat="1" x14ac:dyDescent="0.3">
      <c r="A133" s="252" t="s">
        <v>281</v>
      </c>
      <c r="B133" s="303"/>
      <c r="C133" s="305"/>
      <c r="D133" s="103"/>
      <c r="E133" s="142"/>
      <c r="F133" s="300"/>
      <c r="G133" s="104"/>
      <c r="H133" s="105"/>
      <c r="I133" s="143"/>
      <c r="J133" s="105"/>
      <c r="K133" s="106">
        <f t="shared" si="2"/>
        <v>0</v>
      </c>
      <c r="M133" s="95"/>
    </row>
    <row r="134" spans="1:13" s="249" customFormat="1" x14ac:dyDescent="0.3">
      <c r="A134" s="252" t="s">
        <v>282</v>
      </c>
      <c r="B134" s="303"/>
      <c r="C134" s="305"/>
      <c r="D134" s="103"/>
      <c r="E134" s="142"/>
      <c r="F134" s="300"/>
      <c r="G134" s="104"/>
      <c r="H134" s="105"/>
      <c r="I134" s="143"/>
      <c r="J134" s="105"/>
      <c r="K134" s="106">
        <f t="shared" si="2"/>
        <v>0</v>
      </c>
      <c r="M134" s="95"/>
    </row>
    <row r="135" spans="1:13" s="249" customFormat="1" x14ac:dyDescent="0.3">
      <c r="A135" s="252" t="s">
        <v>283</v>
      </c>
      <c r="B135" s="303"/>
      <c r="C135" s="305"/>
      <c r="D135" s="103"/>
      <c r="E135" s="142"/>
      <c r="F135" s="300"/>
      <c r="G135" s="104"/>
      <c r="H135" s="105"/>
      <c r="I135" s="143"/>
      <c r="J135" s="105"/>
      <c r="K135" s="106">
        <f t="shared" si="2"/>
        <v>0</v>
      </c>
      <c r="M135" s="95"/>
    </row>
    <row r="136" spans="1:13" s="249" customFormat="1" x14ac:dyDescent="0.3">
      <c r="A136" s="252" t="s">
        <v>174</v>
      </c>
      <c r="B136" s="303"/>
      <c r="C136" s="305"/>
      <c r="D136" s="103"/>
      <c r="E136" s="142"/>
      <c r="F136" s="300"/>
      <c r="G136" s="104"/>
      <c r="H136" s="105"/>
      <c r="I136" s="143"/>
      <c r="J136" s="105"/>
      <c r="K136" s="106">
        <f t="shared" si="2"/>
        <v>0</v>
      </c>
      <c r="M136" s="95"/>
    </row>
    <row r="137" spans="1:13" s="249" customFormat="1" x14ac:dyDescent="0.3">
      <c r="A137" s="252" t="s">
        <v>286</v>
      </c>
      <c r="B137" s="303"/>
      <c r="C137" s="305"/>
      <c r="D137" s="103"/>
      <c r="E137" s="142"/>
      <c r="F137" s="300"/>
      <c r="G137" s="104"/>
      <c r="H137" s="105"/>
      <c r="I137" s="143"/>
      <c r="J137" s="105"/>
      <c r="K137" s="106">
        <f t="shared" si="2"/>
        <v>0</v>
      </c>
      <c r="M137" s="95"/>
    </row>
    <row r="138" spans="1:13" s="249" customFormat="1" x14ac:dyDescent="0.3">
      <c r="A138" s="252" t="s">
        <v>287</v>
      </c>
      <c r="B138" s="303"/>
      <c r="C138" s="305"/>
      <c r="D138" s="103"/>
      <c r="E138" s="142"/>
      <c r="F138" s="300"/>
      <c r="G138" s="104"/>
      <c r="H138" s="105"/>
      <c r="I138" s="143"/>
      <c r="J138" s="105"/>
      <c r="K138" s="106">
        <f t="shared" si="2"/>
        <v>0</v>
      </c>
      <c r="M138" s="95"/>
    </row>
    <row r="139" spans="1:13" s="249" customFormat="1" x14ac:dyDescent="0.3">
      <c r="A139" s="252" t="s">
        <v>288</v>
      </c>
      <c r="B139" s="303"/>
      <c r="C139" s="305"/>
      <c r="D139" s="103"/>
      <c r="E139" s="142"/>
      <c r="F139" s="300"/>
      <c r="G139" s="104"/>
      <c r="H139" s="105"/>
      <c r="I139" s="143"/>
      <c r="J139" s="105"/>
      <c r="K139" s="106">
        <f t="shared" si="2"/>
        <v>0</v>
      </c>
      <c r="M139" s="95"/>
    </row>
    <row r="140" spans="1:13" s="249" customFormat="1" x14ac:dyDescent="0.3">
      <c r="A140" s="252" t="s">
        <v>289</v>
      </c>
      <c r="B140" s="303"/>
      <c r="C140" s="305"/>
      <c r="D140" s="103"/>
      <c r="E140" s="142"/>
      <c r="F140" s="300"/>
      <c r="G140" s="104"/>
      <c r="H140" s="105"/>
      <c r="I140" s="143"/>
      <c r="J140" s="105"/>
      <c r="K140" s="106">
        <f t="shared" si="2"/>
        <v>0</v>
      </c>
      <c r="M140" s="95"/>
    </row>
    <row r="141" spans="1:13" s="249" customFormat="1" x14ac:dyDescent="0.3">
      <c r="A141" s="252" t="s">
        <v>290</v>
      </c>
      <c r="B141" s="303"/>
      <c r="C141" s="305"/>
      <c r="D141" s="103"/>
      <c r="E141" s="142"/>
      <c r="F141" s="300"/>
      <c r="G141" s="104"/>
      <c r="H141" s="105"/>
      <c r="I141" s="143"/>
      <c r="J141" s="105"/>
      <c r="K141" s="106">
        <f t="shared" si="2"/>
        <v>0</v>
      </c>
      <c r="M141" s="95"/>
    </row>
    <row r="142" spans="1:13" s="249" customFormat="1" x14ac:dyDescent="0.3">
      <c r="A142" s="252" t="s">
        <v>292</v>
      </c>
      <c r="B142" s="303"/>
      <c r="C142" s="305"/>
      <c r="D142" s="103"/>
      <c r="E142" s="142"/>
      <c r="F142" s="300"/>
      <c r="G142" s="104"/>
      <c r="H142" s="105"/>
      <c r="I142" s="143"/>
      <c r="J142" s="105"/>
      <c r="K142" s="106">
        <f t="shared" si="2"/>
        <v>0</v>
      </c>
      <c r="M142" s="95"/>
    </row>
    <row r="143" spans="1:13" s="249" customFormat="1" x14ac:dyDescent="0.3">
      <c r="A143" s="252" t="s">
        <v>295</v>
      </c>
      <c r="B143" s="303"/>
      <c r="C143" s="305"/>
      <c r="D143" s="103"/>
      <c r="E143" s="142"/>
      <c r="F143" s="300"/>
      <c r="G143" s="104"/>
      <c r="H143" s="105"/>
      <c r="I143" s="143"/>
      <c r="J143" s="105"/>
      <c r="K143" s="106">
        <f t="shared" si="2"/>
        <v>0</v>
      </c>
      <c r="M143" s="95"/>
    </row>
    <row r="144" spans="1:13" s="249" customFormat="1" x14ac:dyDescent="0.3">
      <c r="A144" s="252" t="s">
        <v>309</v>
      </c>
      <c r="B144" s="303"/>
      <c r="C144" s="305"/>
      <c r="D144" s="103"/>
      <c r="E144" s="142"/>
      <c r="F144" s="300"/>
      <c r="G144" s="104"/>
      <c r="H144" s="105"/>
      <c r="I144" s="143"/>
      <c r="J144" s="105"/>
      <c r="K144" s="106">
        <f t="shared" si="2"/>
        <v>0</v>
      </c>
      <c r="M144" s="95"/>
    </row>
    <row r="145" spans="1:13" s="249" customFormat="1" x14ac:dyDescent="0.3">
      <c r="A145" s="252" t="s">
        <v>326</v>
      </c>
      <c r="B145" s="303"/>
      <c r="C145" s="305"/>
      <c r="D145" s="103"/>
      <c r="E145" s="142"/>
      <c r="F145" s="300"/>
      <c r="G145" s="104"/>
      <c r="H145" s="105"/>
      <c r="I145" s="143"/>
      <c r="J145" s="105"/>
      <c r="K145" s="106">
        <f t="shared" si="2"/>
        <v>0</v>
      </c>
      <c r="M145" s="95"/>
    </row>
    <row r="146" spans="1:13" s="249" customFormat="1" x14ac:dyDescent="0.3">
      <c r="A146" s="252" t="s">
        <v>297</v>
      </c>
      <c r="B146" s="303"/>
      <c r="C146" s="305"/>
      <c r="D146" s="103"/>
      <c r="E146" s="142"/>
      <c r="F146" s="300"/>
      <c r="G146" s="104"/>
      <c r="H146" s="105"/>
      <c r="I146" s="143"/>
      <c r="J146" s="105"/>
      <c r="K146" s="106">
        <f t="shared" si="2"/>
        <v>0</v>
      </c>
      <c r="M146" s="95"/>
    </row>
    <row r="147" spans="1:13" s="249" customFormat="1" x14ac:dyDescent="0.3">
      <c r="A147" s="252" t="s">
        <v>296</v>
      </c>
      <c r="B147" s="303"/>
      <c r="C147" s="305"/>
      <c r="D147" s="103"/>
      <c r="E147" s="142"/>
      <c r="F147" s="300"/>
      <c r="G147" s="104"/>
      <c r="H147" s="105"/>
      <c r="I147" s="143"/>
      <c r="J147" s="105"/>
      <c r="K147" s="106">
        <f t="shared" si="2"/>
        <v>0</v>
      </c>
      <c r="M147" s="95"/>
    </row>
    <row r="148" spans="1:13" s="249" customFormat="1" x14ac:dyDescent="0.3">
      <c r="A148" s="252" t="s">
        <v>298</v>
      </c>
      <c r="B148" s="303"/>
      <c r="C148" s="305"/>
      <c r="D148" s="103"/>
      <c r="E148" s="142"/>
      <c r="F148" s="300"/>
      <c r="G148" s="104"/>
      <c r="H148" s="105"/>
      <c r="I148" s="143"/>
      <c r="J148" s="105"/>
      <c r="K148" s="106">
        <f t="shared" si="2"/>
        <v>0</v>
      </c>
      <c r="M148" s="95"/>
    </row>
    <row r="149" spans="1:13" s="249" customFormat="1" x14ac:dyDescent="0.3">
      <c r="A149" s="252" t="s">
        <v>299</v>
      </c>
      <c r="B149" s="303"/>
      <c r="C149" s="305"/>
      <c r="D149" s="103"/>
      <c r="E149" s="142"/>
      <c r="F149" s="300"/>
      <c r="G149" s="104"/>
      <c r="H149" s="105"/>
      <c r="I149" s="143"/>
      <c r="J149" s="105"/>
      <c r="K149" s="106">
        <f t="shared" si="2"/>
        <v>0</v>
      </c>
      <c r="M149" s="95"/>
    </row>
    <row r="150" spans="1:13" s="249" customFormat="1" x14ac:dyDescent="0.3">
      <c r="A150" s="252" t="s">
        <v>600</v>
      </c>
      <c r="B150" s="303"/>
      <c r="C150" s="305"/>
      <c r="D150" s="103"/>
      <c r="E150" s="142"/>
      <c r="F150" s="300"/>
      <c r="G150" s="104"/>
      <c r="H150" s="105"/>
      <c r="I150" s="143"/>
      <c r="J150" s="105"/>
      <c r="K150" s="106">
        <f t="shared" si="2"/>
        <v>0</v>
      </c>
      <c r="M150" s="95"/>
    </row>
    <row r="151" spans="1:13" s="249" customFormat="1" x14ac:dyDescent="0.3">
      <c r="A151" s="252" t="s">
        <v>301</v>
      </c>
      <c r="B151" s="303"/>
      <c r="C151" s="305"/>
      <c r="D151" s="103"/>
      <c r="E151" s="142"/>
      <c r="F151" s="300">
        <v>2</v>
      </c>
      <c r="G151" s="104"/>
      <c r="H151" s="105">
        <v>1</v>
      </c>
      <c r="I151" s="143"/>
      <c r="J151" s="105"/>
      <c r="K151" s="106">
        <f t="shared" si="2"/>
        <v>3</v>
      </c>
      <c r="M151" s="95"/>
    </row>
    <row r="152" spans="1:13" s="249" customFormat="1" x14ac:dyDescent="0.3">
      <c r="A152" s="252" t="s">
        <v>302</v>
      </c>
      <c r="B152" s="303"/>
      <c r="C152" s="305"/>
      <c r="D152" s="103"/>
      <c r="E152" s="142"/>
      <c r="F152" s="300"/>
      <c r="G152" s="104"/>
      <c r="H152" s="105"/>
      <c r="I152" s="143"/>
      <c r="J152" s="105"/>
      <c r="K152" s="106">
        <f t="shared" si="2"/>
        <v>0</v>
      </c>
      <c r="M152" s="95"/>
    </row>
    <row r="153" spans="1:13" s="249" customFormat="1" x14ac:dyDescent="0.3">
      <c r="A153" s="252" t="s">
        <v>303</v>
      </c>
      <c r="B153" s="303"/>
      <c r="C153" s="305"/>
      <c r="D153" s="103"/>
      <c r="E153" s="142"/>
      <c r="F153" s="300"/>
      <c r="G153" s="104"/>
      <c r="H153" s="105"/>
      <c r="I153" s="143"/>
      <c r="J153" s="105"/>
      <c r="K153" s="106">
        <f t="shared" si="2"/>
        <v>0</v>
      </c>
      <c r="M153" s="95"/>
    </row>
    <row r="154" spans="1:13" s="249" customFormat="1" x14ac:dyDescent="0.3">
      <c r="A154" s="252" t="s">
        <v>278</v>
      </c>
      <c r="B154" s="303"/>
      <c r="C154" s="305"/>
      <c r="D154" s="103"/>
      <c r="E154" s="142"/>
      <c r="F154" s="300"/>
      <c r="G154" s="104"/>
      <c r="H154" s="105"/>
      <c r="I154" s="143"/>
      <c r="J154" s="105"/>
      <c r="K154" s="106">
        <f t="shared" si="2"/>
        <v>0</v>
      </c>
      <c r="M154" s="95"/>
    </row>
    <row r="155" spans="1:13" s="249" customFormat="1" x14ac:dyDescent="0.3">
      <c r="A155" s="252" t="s">
        <v>369</v>
      </c>
      <c r="B155" s="303"/>
      <c r="C155" s="305"/>
      <c r="D155" s="103"/>
      <c r="E155" s="142"/>
      <c r="F155" s="300"/>
      <c r="G155" s="104"/>
      <c r="H155" s="105"/>
      <c r="I155" s="143"/>
      <c r="J155" s="105"/>
      <c r="K155" s="106">
        <f t="shared" si="2"/>
        <v>0</v>
      </c>
      <c r="M155" s="95"/>
    </row>
    <row r="156" spans="1:13" s="249" customFormat="1" x14ac:dyDescent="0.3">
      <c r="A156" s="252" t="s">
        <v>305</v>
      </c>
      <c r="B156" s="303"/>
      <c r="C156" s="305"/>
      <c r="D156" s="103"/>
      <c r="E156" s="142"/>
      <c r="F156" s="300"/>
      <c r="G156" s="104"/>
      <c r="H156" s="105"/>
      <c r="I156" s="143"/>
      <c r="J156" s="105"/>
      <c r="K156" s="106">
        <f t="shared" si="2"/>
        <v>0</v>
      </c>
      <c r="M156" s="95"/>
    </row>
    <row r="157" spans="1:13" s="249" customFormat="1" x14ac:dyDescent="0.3">
      <c r="A157" s="252" t="s">
        <v>307</v>
      </c>
      <c r="B157" s="303"/>
      <c r="C157" s="305"/>
      <c r="D157" s="103"/>
      <c r="E157" s="142"/>
      <c r="F157" s="300"/>
      <c r="G157" s="104"/>
      <c r="H157" s="105"/>
      <c r="I157" s="143"/>
      <c r="J157" s="105"/>
      <c r="K157" s="106">
        <f t="shared" si="2"/>
        <v>0</v>
      </c>
      <c r="M157" s="95"/>
    </row>
    <row r="158" spans="1:13" s="249" customFormat="1" x14ac:dyDescent="0.3">
      <c r="A158" s="252" t="s">
        <v>308</v>
      </c>
      <c r="B158" s="303"/>
      <c r="C158" s="305"/>
      <c r="D158" s="103"/>
      <c r="E158" s="142"/>
      <c r="F158" s="300"/>
      <c r="G158" s="104"/>
      <c r="H158" s="105"/>
      <c r="I158" s="143"/>
      <c r="J158" s="105"/>
      <c r="K158" s="106">
        <f t="shared" si="2"/>
        <v>0</v>
      </c>
      <c r="M158" s="95"/>
    </row>
    <row r="159" spans="1:13" s="249" customFormat="1" x14ac:dyDescent="0.3">
      <c r="A159" s="252" t="s">
        <v>310</v>
      </c>
      <c r="B159" s="303"/>
      <c r="C159" s="305"/>
      <c r="D159" s="103"/>
      <c r="E159" s="142"/>
      <c r="F159" s="300"/>
      <c r="G159" s="104"/>
      <c r="H159" s="105"/>
      <c r="I159" s="143"/>
      <c r="J159" s="105"/>
      <c r="K159" s="106">
        <f t="shared" si="2"/>
        <v>0</v>
      </c>
      <c r="M159" s="95"/>
    </row>
    <row r="160" spans="1:13" s="249" customFormat="1" x14ac:dyDescent="0.3">
      <c r="A160" s="252" t="s">
        <v>311</v>
      </c>
      <c r="B160" s="303"/>
      <c r="C160" s="305"/>
      <c r="D160" s="103"/>
      <c r="E160" s="142"/>
      <c r="F160" s="300"/>
      <c r="G160" s="104"/>
      <c r="H160" s="105"/>
      <c r="I160" s="143"/>
      <c r="J160" s="105"/>
      <c r="K160" s="106">
        <f t="shared" si="2"/>
        <v>0</v>
      </c>
      <c r="M160" s="95"/>
    </row>
    <row r="161" spans="1:13" s="249" customFormat="1" x14ac:dyDescent="0.3">
      <c r="A161" s="252" t="s">
        <v>312</v>
      </c>
      <c r="B161" s="303"/>
      <c r="C161" s="305"/>
      <c r="D161" s="103"/>
      <c r="E161" s="142"/>
      <c r="F161" s="300"/>
      <c r="G161" s="104"/>
      <c r="H161" s="105"/>
      <c r="I161" s="143"/>
      <c r="J161" s="105"/>
      <c r="K161" s="106">
        <f t="shared" si="2"/>
        <v>0</v>
      </c>
      <c r="M161" s="95"/>
    </row>
    <row r="162" spans="1:13" s="249" customFormat="1" x14ac:dyDescent="0.3">
      <c r="A162" s="252" t="s">
        <v>314</v>
      </c>
      <c r="B162" s="303">
        <v>3</v>
      </c>
      <c r="C162" s="305"/>
      <c r="D162" s="103"/>
      <c r="E162" s="142"/>
      <c r="F162" s="300">
        <v>1</v>
      </c>
      <c r="G162" s="104"/>
      <c r="H162" s="105"/>
      <c r="I162" s="143"/>
      <c r="J162" s="105"/>
      <c r="K162" s="106">
        <f t="shared" si="2"/>
        <v>4</v>
      </c>
      <c r="M162" s="95"/>
    </row>
    <row r="163" spans="1:13" s="249" customFormat="1" x14ac:dyDescent="0.3">
      <c r="A163" s="252" t="s">
        <v>315</v>
      </c>
      <c r="B163" s="303"/>
      <c r="C163" s="305"/>
      <c r="D163" s="103"/>
      <c r="E163" s="142"/>
      <c r="F163" s="300"/>
      <c r="G163" s="104"/>
      <c r="H163" s="105"/>
      <c r="I163" s="143"/>
      <c r="J163" s="105"/>
      <c r="K163" s="106">
        <f t="shared" si="2"/>
        <v>0</v>
      </c>
      <c r="M163" s="95"/>
    </row>
    <row r="164" spans="1:13" s="249" customFormat="1" x14ac:dyDescent="0.3">
      <c r="A164" s="252" t="s">
        <v>316</v>
      </c>
      <c r="B164" s="303">
        <v>7</v>
      </c>
      <c r="C164" s="305">
        <v>1</v>
      </c>
      <c r="D164" s="103"/>
      <c r="E164" s="142"/>
      <c r="F164" s="300">
        <v>1</v>
      </c>
      <c r="G164" s="104"/>
      <c r="H164" s="105"/>
      <c r="I164" s="143">
        <v>1</v>
      </c>
      <c r="J164" s="105"/>
      <c r="K164" s="106">
        <f t="shared" si="2"/>
        <v>9</v>
      </c>
      <c r="M164" s="95"/>
    </row>
    <row r="165" spans="1:13" s="249" customFormat="1" x14ac:dyDescent="0.3">
      <c r="A165" s="252" t="s">
        <v>150</v>
      </c>
      <c r="B165" s="303"/>
      <c r="C165" s="305"/>
      <c r="D165" s="103"/>
      <c r="E165" s="142"/>
      <c r="F165" s="300"/>
      <c r="G165" s="104"/>
      <c r="H165" s="105"/>
      <c r="I165" s="143"/>
      <c r="J165" s="105"/>
      <c r="K165" s="106">
        <f t="shared" si="2"/>
        <v>0</v>
      </c>
      <c r="M165" s="95"/>
    </row>
    <row r="166" spans="1:13" s="249" customFormat="1" x14ac:dyDescent="0.3">
      <c r="A166" s="252" t="s">
        <v>317</v>
      </c>
      <c r="B166" s="303">
        <v>4</v>
      </c>
      <c r="C166" s="305"/>
      <c r="D166" s="103"/>
      <c r="E166" s="142"/>
      <c r="F166" s="300"/>
      <c r="G166" s="104"/>
      <c r="H166" s="105"/>
      <c r="I166" s="143"/>
      <c r="J166" s="105"/>
      <c r="K166" s="106">
        <f t="shared" si="2"/>
        <v>4</v>
      </c>
      <c r="M166" s="95"/>
    </row>
    <row r="167" spans="1:13" s="249" customFormat="1" x14ac:dyDescent="0.3">
      <c r="A167" s="252" t="s">
        <v>211</v>
      </c>
      <c r="B167" s="303"/>
      <c r="C167" s="305"/>
      <c r="D167" s="103"/>
      <c r="E167" s="142"/>
      <c r="F167" s="300"/>
      <c r="G167" s="104"/>
      <c r="H167" s="105"/>
      <c r="I167" s="143"/>
      <c r="J167" s="105"/>
      <c r="K167" s="106">
        <f t="shared" si="2"/>
        <v>0</v>
      </c>
      <c r="M167" s="95"/>
    </row>
    <row r="168" spans="1:13" s="249" customFormat="1" x14ac:dyDescent="0.3">
      <c r="A168" s="252" t="s">
        <v>318</v>
      </c>
      <c r="B168" s="303"/>
      <c r="C168" s="305"/>
      <c r="D168" s="103"/>
      <c r="E168" s="142"/>
      <c r="F168" s="300"/>
      <c r="G168" s="104"/>
      <c r="H168" s="105"/>
      <c r="I168" s="143"/>
      <c r="J168" s="105"/>
      <c r="K168" s="106">
        <f t="shared" si="2"/>
        <v>0</v>
      </c>
      <c r="M168" s="95"/>
    </row>
    <row r="169" spans="1:13" s="249" customFormat="1" x14ac:dyDescent="0.3">
      <c r="A169" s="252" t="s">
        <v>216</v>
      </c>
      <c r="B169" s="303"/>
      <c r="C169" s="305"/>
      <c r="D169" s="103"/>
      <c r="E169" s="142"/>
      <c r="F169" s="300"/>
      <c r="G169" s="104"/>
      <c r="H169" s="105"/>
      <c r="I169" s="143"/>
      <c r="J169" s="105"/>
      <c r="K169" s="106">
        <f t="shared" si="2"/>
        <v>0</v>
      </c>
      <c r="M169" s="95"/>
    </row>
    <row r="170" spans="1:13" s="249" customFormat="1" x14ac:dyDescent="0.3">
      <c r="A170" s="252" t="s">
        <v>218</v>
      </c>
      <c r="B170" s="303"/>
      <c r="C170" s="305"/>
      <c r="D170" s="103"/>
      <c r="E170" s="142"/>
      <c r="F170" s="300"/>
      <c r="G170" s="104"/>
      <c r="H170" s="105"/>
      <c r="I170" s="143"/>
      <c r="J170" s="105"/>
      <c r="K170" s="106">
        <f t="shared" si="2"/>
        <v>0</v>
      </c>
      <c r="M170" s="95"/>
    </row>
    <row r="171" spans="1:13" s="249" customFormat="1" x14ac:dyDescent="0.3">
      <c r="A171" s="252" t="s">
        <v>246</v>
      </c>
      <c r="B171" s="303"/>
      <c r="C171" s="305"/>
      <c r="D171" s="103"/>
      <c r="E171" s="142"/>
      <c r="F171" s="300"/>
      <c r="G171" s="104"/>
      <c r="H171" s="105"/>
      <c r="I171" s="143"/>
      <c r="J171" s="105"/>
      <c r="K171" s="106">
        <f t="shared" si="2"/>
        <v>0</v>
      </c>
      <c r="M171" s="95"/>
    </row>
    <row r="172" spans="1:13" s="249" customFormat="1" x14ac:dyDescent="0.3">
      <c r="A172" s="252" t="s">
        <v>248</v>
      </c>
      <c r="B172" s="303"/>
      <c r="C172" s="305"/>
      <c r="D172" s="103"/>
      <c r="E172" s="142"/>
      <c r="F172" s="300"/>
      <c r="G172" s="104"/>
      <c r="H172" s="105"/>
      <c r="I172" s="143"/>
      <c r="J172" s="105"/>
      <c r="K172" s="106">
        <f t="shared" si="2"/>
        <v>0</v>
      </c>
      <c r="M172" s="95"/>
    </row>
    <row r="173" spans="1:13" s="249" customFormat="1" x14ac:dyDescent="0.3">
      <c r="A173" s="252" t="s">
        <v>276</v>
      </c>
      <c r="B173" s="303"/>
      <c r="C173" s="305"/>
      <c r="D173" s="103"/>
      <c r="E173" s="142"/>
      <c r="F173" s="300"/>
      <c r="G173" s="104"/>
      <c r="H173" s="105"/>
      <c r="I173" s="143"/>
      <c r="J173" s="105"/>
      <c r="K173" s="106">
        <f t="shared" si="2"/>
        <v>0</v>
      </c>
      <c r="M173" s="95"/>
    </row>
    <row r="174" spans="1:13" s="249" customFormat="1" x14ac:dyDescent="0.3">
      <c r="A174" s="252" t="s">
        <v>280</v>
      </c>
      <c r="B174" s="303"/>
      <c r="C174" s="305"/>
      <c r="D174" s="103"/>
      <c r="E174" s="142"/>
      <c r="F174" s="300"/>
      <c r="G174" s="104"/>
      <c r="H174" s="105"/>
      <c r="I174" s="143"/>
      <c r="J174" s="105"/>
      <c r="K174" s="106">
        <f t="shared" si="2"/>
        <v>0</v>
      </c>
      <c r="M174" s="95"/>
    </row>
    <row r="175" spans="1:13" s="249" customFormat="1" x14ac:dyDescent="0.3">
      <c r="A175" s="252" t="s">
        <v>291</v>
      </c>
      <c r="B175" s="303"/>
      <c r="C175" s="305"/>
      <c r="D175" s="103"/>
      <c r="E175" s="142"/>
      <c r="F175" s="300"/>
      <c r="G175" s="104"/>
      <c r="H175" s="105"/>
      <c r="I175" s="143"/>
      <c r="J175" s="105"/>
      <c r="K175" s="106">
        <f t="shared" si="2"/>
        <v>0</v>
      </c>
      <c r="M175" s="95"/>
    </row>
    <row r="176" spans="1:13" s="249" customFormat="1" x14ac:dyDescent="0.3">
      <c r="A176" s="252" t="s">
        <v>293</v>
      </c>
      <c r="B176" s="303"/>
      <c r="C176" s="305"/>
      <c r="D176" s="103"/>
      <c r="E176" s="142"/>
      <c r="F176" s="300"/>
      <c r="G176" s="104"/>
      <c r="H176" s="105"/>
      <c r="I176" s="143"/>
      <c r="J176" s="105"/>
      <c r="K176" s="106">
        <f t="shared" si="2"/>
        <v>0</v>
      </c>
      <c r="M176" s="95"/>
    </row>
    <row r="177" spans="1:13" s="249" customFormat="1" x14ac:dyDescent="0.3">
      <c r="A177" s="252" t="s">
        <v>306</v>
      </c>
      <c r="B177" s="303"/>
      <c r="C177" s="305"/>
      <c r="D177" s="103"/>
      <c r="E177" s="142"/>
      <c r="F177" s="300"/>
      <c r="G177" s="104"/>
      <c r="H177" s="105"/>
      <c r="I177" s="143"/>
      <c r="J177" s="105"/>
      <c r="K177" s="106">
        <f t="shared" si="2"/>
        <v>0</v>
      </c>
      <c r="M177" s="95"/>
    </row>
    <row r="178" spans="1:13" s="249" customFormat="1" x14ac:dyDescent="0.3">
      <c r="A178" s="252" t="s">
        <v>313</v>
      </c>
      <c r="B178" s="303"/>
      <c r="C178" s="305"/>
      <c r="D178" s="103"/>
      <c r="E178" s="142"/>
      <c r="F178" s="300"/>
      <c r="G178" s="104"/>
      <c r="H178" s="105"/>
      <c r="I178" s="143"/>
      <c r="J178" s="105"/>
      <c r="K178" s="106">
        <f t="shared" si="2"/>
        <v>0</v>
      </c>
      <c r="M178" s="95"/>
    </row>
    <row r="179" spans="1:13" s="249" customFormat="1" x14ac:dyDescent="0.3">
      <c r="A179" s="252" t="s">
        <v>319</v>
      </c>
      <c r="B179" s="303"/>
      <c r="C179" s="305"/>
      <c r="D179" s="103"/>
      <c r="E179" s="142"/>
      <c r="F179" s="300"/>
      <c r="G179" s="104"/>
      <c r="H179" s="105"/>
      <c r="I179" s="143"/>
      <c r="J179" s="105"/>
      <c r="K179" s="106">
        <f t="shared" si="2"/>
        <v>0</v>
      </c>
      <c r="M179" s="95"/>
    </row>
    <row r="180" spans="1:13" s="249" customFormat="1" x14ac:dyDescent="0.3">
      <c r="A180" s="252" t="s">
        <v>327</v>
      </c>
      <c r="B180" s="303"/>
      <c r="C180" s="305"/>
      <c r="D180" s="103"/>
      <c r="E180" s="142"/>
      <c r="F180" s="300"/>
      <c r="G180" s="104"/>
      <c r="H180" s="105"/>
      <c r="I180" s="143"/>
      <c r="J180" s="105"/>
      <c r="K180" s="106">
        <f t="shared" si="2"/>
        <v>0</v>
      </c>
      <c r="M180" s="95"/>
    </row>
    <row r="181" spans="1:13" s="249" customFormat="1" x14ac:dyDescent="0.3">
      <c r="A181" s="252" t="s">
        <v>508</v>
      </c>
      <c r="B181" s="303"/>
      <c r="C181" s="305"/>
      <c r="D181" s="103"/>
      <c r="E181" s="142"/>
      <c r="F181" s="300"/>
      <c r="G181" s="104"/>
      <c r="H181" s="105"/>
      <c r="I181" s="143"/>
      <c r="J181" s="105"/>
      <c r="K181" s="106">
        <f t="shared" si="2"/>
        <v>0</v>
      </c>
      <c r="M181" s="95"/>
    </row>
    <row r="182" spans="1:13" s="249" customFormat="1" x14ac:dyDescent="0.3">
      <c r="A182" s="252" t="s">
        <v>332</v>
      </c>
      <c r="B182" s="303"/>
      <c r="C182" s="305"/>
      <c r="D182" s="103"/>
      <c r="E182" s="142"/>
      <c r="F182" s="300"/>
      <c r="G182" s="104"/>
      <c r="H182" s="105"/>
      <c r="I182" s="143"/>
      <c r="J182" s="105"/>
      <c r="K182" s="106">
        <f t="shared" si="2"/>
        <v>0</v>
      </c>
      <c r="M182" s="95"/>
    </row>
    <row r="183" spans="1:13" s="249" customFormat="1" x14ac:dyDescent="0.3">
      <c r="A183" s="252" t="s">
        <v>359</v>
      </c>
      <c r="B183" s="303"/>
      <c r="C183" s="305"/>
      <c r="D183" s="103"/>
      <c r="E183" s="142"/>
      <c r="F183" s="300"/>
      <c r="G183" s="104"/>
      <c r="H183" s="105"/>
      <c r="I183" s="143"/>
      <c r="J183" s="105"/>
      <c r="K183" s="106">
        <f t="shared" si="2"/>
        <v>0</v>
      </c>
      <c r="M183" s="95"/>
    </row>
    <row r="184" spans="1:13" s="249" customFormat="1" x14ac:dyDescent="0.3">
      <c r="A184" s="252" t="s">
        <v>365</v>
      </c>
      <c r="B184" s="303"/>
      <c r="C184" s="305"/>
      <c r="D184" s="103"/>
      <c r="E184" s="142"/>
      <c r="F184" s="300"/>
      <c r="G184" s="104"/>
      <c r="H184" s="105"/>
      <c r="I184" s="143"/>
      <c r="J184" s="105"/>
      <c r="K184" s="106">
        <f t="shared" si="2"/>
        <v>0</v>
      </c>
      <c r="M184" s="95"/>
    </row>
    <row r="185" spans="1:13" s="249" customFormat="1" x14ac:dyDescent="0.3">
      <c r="A185" s="252" t="s">
        <v>374</v>
      </c>
      <c r="B185" s="303"/>
      <c r="C185" s="305"/>
      <c r="D185" s="103"/>
      <c r="E185" s="142"/>
      <c r="F185" s="300"/>
      <c r="G185" s="104"/>
      <c r="H185" s="105"/>
      <c r="I185" s="143"/>
      <c r="J185" s="105"/>
      <c r="K185" s="106">
        <f t="shared" si="2"/>
        <v>0</v>
      </c>
      <c r="M185" s="95"/>
    </row>
    <row r="186" spans="1:13" s="249" customFormat="1" x14ac:dyDescent="0.3">
      <c r="A186" s="252" t="s">
        <v>376</v>
      </c>
      <c r="B186" s="303"/>
      <c r="C186" s="305"/>
      <c r="D186" s="103"/>
      <c r="E186" s="142"/>
      <c r="F186" s="300"/>
      <c r="G186" s="104"/>
      <c r="H186" s="105"/>
      <c r="I186" s="143"/>
      <c r="J186" s="105"/>
      <c r="K186" s="106">
        <f t="shared" si="2"/>
        <v>0</v>
      </c>
      <c r="M186" s="95"/>
    </row>
    <row r="187" spans="1:13" s="249" customFormat="1" x14ac:dyDescent="0.3">
      <c r="A187" s="252" t="s">
        <v>320</v>
      </c>
      <c r="B187" s="303">
        <v>2</v>
      </c>
      <c r="C187" s="305">
        <v>1</v>
      </c>
      <c r="D187" s="103"/>
      <c r="E187" s="142"/>
      <c r="F187" s="300">
        <v>2</v>
      </c>
      <c r="G187" s="104"/>
      <c r="H187" s="105"/>
      <c r="I187" s="143"/>
      <c r="J187" s="105"/>
      <c r="K187" s="106">
        <f t="shared" si="2"/>
        <v>4</v>
      </c>
      <c r="M187" s="95"/>
    </row>
    <row r="188" spans="1:13" s="249" customFormat="1" x14ac:dyDescent="0.3">
      <c r="A188" s="252" t="s">
        <v>321</v>
      </c>
      <c r="B188" s="303"/>
      <c r="C188" s="305"/>
      <c r="D188" s="103"/>
      <c r="E188" s="142"/>
      <c r="F188" s="300"/>
      <c r="G188" s="104"/>
      <c r="H188" s="105"/>
      <c r="I188" s="143"/>
      <c r="J188" s="105"/>
      <c r="K188" s="106">
        <f t="shared" si="2"/>
        <v>0</v>
      </c>
      <c r="M188" s="95"/>
    </row>
    <row r="189" spans="1:13" s="249" customFormat="1" x14ac:dyDescent="0.3">
      <c r="A189" s="252" t="s">
        <v>322</v>
      </c>
      <c r="B189" s="303"/>
      <c r="C189" s="305"/>
      <c r="D189" s="103"/>
      <c r="E189" s="142"/>
      <c r="F189" s="300"/>
      <c r="G189" s="104"/>
      <c r="H189" s="105"/>
      <c r="I189" s="143"/>
      <c r="J189" s="105"/>
      <c r="K189" s="106">
        <f t="shared" si="2"/>
        <v>0</v>
      </c>
      <c r="M189" s="95"/>
    </row>
    <row r="190" spans="1:13" s="249" customFormat="1" x14ac:dyDescent="0.3">
      <c r="A190" s="252" t="s">
        <v>323</v>
      </c>
      <c r="B190" s="303"/>
      <c r="C190" s="305"/>
      <c r="D190" s="103"/>
      <c r="E190" s="142"/>
      <c r="F190" s="300"/>
      <c r="G190" s="104"/>
      <c r="H190" s="105"/>
      <c r="I190" s="143"/>
      <c r="J190" s="105"/>
      <c r="K190" s="106">
        <f t="shared" si="2"/>
        <v>0</v>
      </c>
      <c r="M190" s="95"/>
    </row>
    <row r="191" spans="1:13" s="249" customFormat="1" x14ac:dyDescent="0.3">
      <c r="A191" s="252" t="s">
        <v>384</v>
      </c>
      <c r="B191" s="303"/>
      <c r="C191" s="305"/>
      <c r="D191" s="103"/>
      <c r="E191" s="142"/>
      <c r="F191" s="300"/>
      <c r="G191" s="104"/>
      <c r="H191" s="105"/>
      <c r="I191" s="143"/>
      <c r="J191" s="105"/>
      <c r="K191" s="106">
        <f t="shared" si="2"/>
        <v>0</v>
      </c>
      <c r="M191" s="95"/>
    </row>
    <row r="192" spans="1:13" s="249" customFormat="1" x14ac:dyDescent="0.3">
      <c r="A192" s="252" t="s">
        <v>325</v>
      </c>
      <c r="B192" s="303"/>
      <c r="C192" s="305"/>
      <c r="D192" s="103"/>
      <c r="E192" s="142"/>
      <c r="F192" s="300"/>
      <c r="G192" s="104"/>
      <c r="H192" s="105"/>
      <c r="I192" s="143"/>
      <c r="J192" s="105"/>
      <c r="K192" s="106">
        <f t="shared" si="2"/>
        <v>0</v>
      </c>
      <c r="M192" s="95"/>
    </row>
    <row r="193" spans="1:13" s="249" customFormat="1" x14ac:dyDescent="0.3">
      <c r="A193" s="252" t="s">
        <v>329</v>
      </c>
      <c r="B193" s="303"/>
      <c r="C193" s="305"/>
      <c r="D193" s="103"/>
      <c r="E193" s="142"/>
      <c r="F193" s="300"/>
      <c r="G193" s="104"/>
      <c r="H193" s="105"/>
      <c r="I193" s="143"/>
      <c r="J193" s="105"/>
      <c r="K193" s="106">
        <f t="shared" si="2"/>
        <v>0</v>
      </c>
      <c r="M193" s="95"/>
    </row>
    <row r="194" spans="1:13" s="249" customFormat="1" x14ac:dyDescent="0.3">
      <c r="A194" s="252" t="s">
        <v>331</v>
      </c>
      <c r="B194" s="303"/>
      <c r="C194" s="305"/>
      <c r="D194" s="103"/>
      <c r="E194" s="142"/>
      <c r="F194" s="300"/>
      <c r="G194" s="104"/>
      <c r="H194" s="105"/>
      <c r="I194" s="143"/>
      <c r="J194" s="105"/>
      <c r="K194" s="106">
        <f t="shared" si="2"/>
        <v>0</v>
      </c>
      <c r="M194" s="95"/>
    </row>
    <row r="195" spans="1:13" s="249" customFormat="1" x14ac:dyDescent="0.3">
      <c r="A195" s="252" t="s">
        <v>333</v>
      </c>
      <c r="B195" s="303"/>
      <c r="C195" s="305"/>
      <c r="D195" s="103"/>
      <c r="E195" s="142"/>
      <c r="F195" s="300"/>
      <c r="G195" s="104"/>
      <c r="H195" s="105"/>
      <c r="I195" s="143"/>
      <c r="J195" s="105"/>
      <c r="K195" s="106">
        <f t="shared" si="2"/>
        <v>0</v>
      </c>
      <c r="M195" s="95"/>
    </row>
    <row r="196" spans="1:13" s="249" customFormat="1" x14ac:dyDescent="0.3">
      <c r="A196" s="252" t="s">
        <v>334</v>
      </c>
      <c r="B196" s="303">
        <v>4</v>
      </c>
      <c r="C196" s="305"/>
      <c r="D196" s="103"/>
      <c r="E196" s="142"/>
      <c r="F196" s="300">
        <v>1</v>
      </c>
      <c r="G196" s="104">
        <v>3</v>
      </c>
      <c r="H196" s="105"/>
      <c r="I196" s="143"/>
      <c r="J196" s="105"/>
      <c r="K196" s="106">
        <f t="shared" ref="K196:K253" si="3">SUM(B196,F196:J196)</f>
        <v>8</v>
      </c>
      <c r="M196" s="95"/>
    </row>
    <row r="197" spans="1:13" s="249" customFormat="1" x14ac:dyDescent="0.3">
      <c r="A197" s="252" t="s">
        <v>335</v>
      </c>
      <c r="B197" s="303"/>
      <c r="C197" s="305"/>
      <c r="D197" s="103"/>
      <c r="E197" s="142"/>
      <c r="F197" s="300"/>
      <c r="G197" s="104"/>
      <c r="H197" s="105"/>
      <c r="I197" s="143"/>
      <c r="J197" s="105"/>
      <c r="K197" s="106">
        <f t="shared" si="3"/>
        <v>0</v>
      </c>
      <c r="M197" s="95"/>
    </row>
    <row r="198" spans="1:13" s="249" customFormat="1" x14ac:dyDescent="0.3">
      <c r="A198" s="252" t="s">
        <v>336</v>
      </c>
      <c r="B198" s="303"/>
      <c r="C198" s="305"/>
      <c r="D198" s="103"/>
      <c r="E198" s="142"/>
      <c r="F198" s="300"/>
      <c r="G198" s="104"/>
      <c r="H198" s="105"/>
      <c r="I198" s="143"/>
      <c r="J198" s="105"/>
      <c r="K198" s="106">
        <f t="shared" si="3"/>
        <v>0</v>
      </c>
      <c r="M198" s="95"/>
    </row>
    <row r="199" spans="1:13" s="249" customFormat="1" x14ac:dyDescent="0.3">
      <c r="A199" s="252" t="s">
        <v>378</v>
      </c>
      <c r="B199" s="303"/>
      <c r="C199" s="305"/>
      <c r="D199" s="103"/>
      <c r="E199" s="142"/>
      <c r="F199" s="300"/>
      <c r="G199" s="104"/>
      <c r="H199" s="105"/>
      <c r="I199" s="143"/>
      <c r="J199" s="105"/>
      <c r="K199" s="106">
        <f t="shared" si="3"/>
        <v>0</v>
      </c>
      <c r="M199" s="95"/>
    </row>
    <row r="200" spans="1:13" s="249" customFormat="1" x14ac:dyDescent="0.3">
      <c r="A200" s="252" t="s">
        <v>338</v>
      </c>
      <c r="B200" s="303"/>
      <c r="C200" s="305"/>
      <c r="D200" s="103"/>
      <c r="E200" s="142"/>
      <c r="F200" s="300"/>
      <c r="G200" s="104"/>
      <c r="H200" s="105"/>
      <c r="I200" s="143"/>
      <c r="J200" s="105"/>
      <c r="K200" s="106">
        <f t="shared" si="3"/>
        <v>0</v>
      </c>
      <c r="M200" s="95"/>
    </row>
    <row r="201" spans="1:13" s="249" customFormat="1" x14ac:dyDescent="0.3">
      <c r="A201" s="252" t="s">
        <v>284</v>
      </c>
      <c r="B201" s="303"/>
      <c r="C201" s="305"/>
      <c r="D201" s="103"/>
      <c r="E201" s="142"/>
      <c r="F201" s="300"/>
      <c r="G201" s="104"/>
      <c r="H201" s="105"/>
      <c r="I201" s="143"/>
      <c r="J201" s="105"/>
      <c r="K201" s="106">
        <f t="shared" si="3"/>
        <v>0</v>
      </c>
      <c r="M201" s="95"/>
    </row>
    <row r="202" spans="1:13" s="249" customFormat="1" x14ac:dyDescent="0.3">
      <c r="A202" s="252" t="s">
        <v>330</v>
      </c>
      <c r="B202" s="303"/>
      <c r="C202" s="305"/>
      <c r="D202" s="103"/>
      <c r="E202" s="142"/>
      <c r="F202" s="300"/>
      <c r="G202" s="104"/>
      <c r="H202" s="105"/>
      <c r="I202" s="143"/>
      <c r="J202" s="105"/>
      <c r="K202" s="106">
        <f t="shared" si="3"/>
        <v>0</v>
      </c>
      <c r="M202" s="95"/>
    </row>
    <row r="203" spans="1:13" s="249" customFormat="1" x14ac:dyDescent="0.3">
      <c r="A203" s="267" t="s">
        <v>345</v>
      </c>
      <c r="B203" s="303"/>
      <c r="C203" s="305"/>
      <c r="D203" s="103"/>
      <c r="E203" s="142"/>
      <c r="F203" s="300"/>
      <c r="G203" s="104"/>
      <c r="H203" s="105"/>
      <c r="I203" s="143"/>
      <c r="J203" s="105"/>
      <c r="K203" s="106">
        <f t="shared" si="3"/>
        <v>0</v>
      </c>
      <c r="M203" s="95"/>
    </row>
    <row r="204" spans="1:13" s="249" customFormat="1" x14ac:dyDescent="0.3">
      <c r="A204" s="252" t="s">
        <v>347</v>
      </c>
      <c r="B204" s="303"/>
      <c r="C204" s="305"/>
      <c r="D204" s="103"/>
      <c r="E204" s="142"/>
      <c r="F204" s="300"/>
      <c r="G204" s="104"/>
      <c r="H204" s="105"/>
      <c r="I204" s="143"/>
      <c r="J204" s="105"/>
      <c r="K204" s="106">
        <f t="shared" si="3"/>
        <v>0</v>
      </c>
      <c r="M204" s="95"/>
    </row>
    <row r="205" spans="1:13" s="249" customFormat="1" x14ac:dyDescent="0.3">
      <c r="A205" s="267" t="s">
        <v>294</v>
      </c>
      <c r="B205" s="303">
        <v>7</v>
      </c>
      <c r="C205" s="305">
        <v>2</v>
      </c>
      <c r="D205" s="103"/>
      <c r="E205" s="142"/>
      <c r="F205" s="300"/>
      <c r="G205" s="104"/>
      <c r="H205" s="105"/>
      <c r="I205" s="143"/>
      <c r="J205" s="105"/>
      <c r="K205" s="106">
        <f t="shared" si="3"/>
        <v>7</v>
      </c>
      <c r="M205" s="95"/>
    </row>
    <row r="206" spans="1:13" s="249" customFormat="1" x14ac:dyDescent="0.3">
      <c r="A206" s="252" t="s">
        <v>339</v>
      </c>
      <c r="B206" s="303"/>
      <c r="C206" s="305"/>
      <c r="D206" s="103"/>
      <c r="E206" s="142"/>
      <c r="F206" s="300"/>
      <c r="G206" s="104"/>
      <c r="H206" s="105"/>
      <c r="I206" s="143"/>
      <c r="J206" s="105"/>
      <c r="K206" s="106">
        <f t="shared" si="3"/>
        <v>0</v>
      </c>
      <c r="M206" s="95"/>
    </row>
    <row r="207" spans="1:13" s="249" customFormat="1" x14ac:dyDescent="0.3">
      <c r="A207" s="252" t="s">
        <v>182</v>
      </c>
      <c r="B207" s="303"/>
      <c r="C207" s="305"/>
      <c r="D207" s="103"/>
      <c r="E207" s="142"/>
      <c r="F207" s="300"/>
      <c r="G207" s="104"/>
      <c r="H207" s="105"/>
      <c r="I207" s="143"/>
      <c r="J207" s="105"/>
      <c r="K207" s="106">
        <f t="shared" si="3"/>
        <v>0</v>
      </c>
      <c r="M207" s="95"/>
    </row>
    <row r="208" spans="1:13" s="249" customFormat="1" x14ac:dyDescent="0.3">
      <c r="A208" s="252" t="s">
        <v>196</v>
      </c>
      <c r="B208" s="303"/>
      <c r="C208" s="305"/>
      <c r="D208" s="103"/>
      <c r="E208" s="142"/>
      <c r="F208" s="300"/>
      <c r="G208" s="104"/>
      <c r="H208" s="105"/>
      <c r="I208" s="143"/>
      <c r="J208" s="105"/>
      <c r="K208" s="106">
        <f t="shared" si="3"/>
        <v>0</v>
      </c>
      <c r="M208" s="95"/>
    </row>
    <row r="209" spans="1:13" s="249" customFormat="1" x14ac:dyDescent="0.3">
      <c r="A209" s="252" t="s">
        <v>231</v>
      </c>
      <c r="B209" s="303"/>
      <c r="C209" s="305"/>
      <c r="D209" s="103"/>
      <c r="E209" s="142"/>
      <c r="F209" s="300"/>
      <c r="G209" s="104"/>
      <c r="H209" s="105"/>
      <c r="I209" s="143"/>
      <c r="J209" s="105"/>
      <c r="K209" s="106">
        <f t="shared" si="3"/>
        <v>0</v>
      </c>
      <c r="M209" s="95"/>
    </row>
    <row r="210" spans="1:13" s="249" customFormat="1" x14ac:dyDescent="0.3">
      <c r="A210" s="252" t="s">
        <v>245</v>
      </c>
      <c r="B210" s="303"/>
      <c r="C210" s="305"/>
      <c r="D210" s="103"/>
      <c r="E210" s="142"/>
      <c r="F210" s="300"/>
      <c r="G210" s="104"/>
      <c r="H210" s="105"/>
      <c r="I210" s="143"/>
      <c r="J210" s="105"/>
      <c r="K210" s="106">
        <f t="shared" si="3"/>
        <v>0</v>
      </c>
      <c r="M210" s="95"/>
    </row>
    <row r="211" spans="1:13" s="249" customFormat="1" x14ac:dyDescent="0.3">
      <c r="A211" s="252" t="s">
        <v>337</v>
      </c>
      <c r="B211" s="303"/>
      <c r="C211" s="305"/>
      <c r="D211" s="103"/>
      <c r="E211" s="142"/>
      <c r="F211" s="300"/>
      <c r="G211" s="104"/>
      <c r="H211" s="105"/>
      <c r="I211" s="143"/>
      <c r="J211" s="105"/>
      <c r="K211" s="106">
        <f t="shared" si="3"/>
        <v>0</v>
      </c>
      <c r="M211" s="95"/>
    </row>
    <row r="212" spans="1:13" s="249" customFormat="1" x14ac:dyDescent="0.3">
      <c r="A212" s="252" t="s">
        <v>340</v>
      </c>
      <c r="B212" s="303"/>
      <c r="C212" s="305"/>
      <c r="D212" s="103"/>
      <c r="E212" s="142"/>
      <c r="F212" s="300"/>
      <c r="G212" s="104"/>
      <c r="H212" s="105"/>
      <c r="I212" s="143"/>
      <c r="J212" s="105"/>
      <c r="K212" s="106">
        <f t="shared" si="3"/>
        <v>0</v>
      </c>
      <c r="M212" s="95"/>
    </row>
    <row r="213" spans="1:13" s="249" customFormat="1" x14ac:dyDescent="0.3">
      <c r="A213" s="252" t="s">
        <v>341</v>
      </c>
      <c r="B213" s="303"/>
      <c r="C213" s="305"/>
      <c r="D213" s="103"/>
      <c r="E213" s="142"/>
      <c r="F213" s="300"/>
      <c r="G213" s="104"/>
      <c r="H213" s="105"/>
      <c r="I213" s="143"/>
      <c r="J213" s="105"/>
      <c r="K213" s="106">
        <f t="shared" si="3"/>
        <v>0</v>
      </c>
      <c r="M213" s="95"/>
    </row>
    <row r="214" spans="1:13" s="249" customFormat="1" x14ac:dyDescent="0.3">
      <c r="A214" s="252" t="s">
        <v>304</v>
      </c>
      <c r="B214" s="303"/>
      <c r="C214" s="305"/>
      <c r="D214" s="103"/>
      <c r="E214" s="142"/>
      <c r="F214" s="300"/>
      <c r="G214" s="104"/>
      <c r="H214" s="105"/>
      <c r="I214" s="143"/>
      <c r="J214" s="105"/>
      <c r="K214" s="106">
        <f t="shared" si="3"/>
        <v>0</v>
      </c>
      <c r="M214" s="95"/>
    </row>
    <row r="215" spans="1:13" s="249" customFormat="1" x14ac:dyDescent="0.3">
      <c r="A215" s="252" t="s">
        <v>342</v>
      </c>
      <c r="B215" s="303"/>
      <c r="C215" s="305"/>
      <c r="D215" s="103"/>
      <c r="E215" s="142"/>
      <c r="F215" s="300"/>
      <c r="G215" s="104"/>
      <c r="H215" s="105"/>
      <c r="I215" s="143"/>
      <c r="J215" s="105"/>
      <c r="K215" s="106">
        <f t="shared" si="3"/>
        <v>0</v>
      </c>
      <c r="M215" s="95"/>
    </row>
    <row r="216" spans="1:13" s="249" customFormat="1" x14ac:dyDescent="0.3">
      <c r="A216" s="252" t="s">
        <v>343</v>
      </c>
      <c r="B216" s="303"/>
      <c r="C216" s="305"/>
      <c r="D216" s="103"/>
      <c r="E216" s="142"/>
      <c r="F216" s="300"/>
      <c r="G216" s="104"/>
      <c r="H216" s="105"/>
      <c r="I216" s="143"/>
      <c r="J216" s="105"/>
      <c r="K216" s="106">
        <f t="shared" si="3"/>
        <v>0</v>
      </c>
      <c r="M216" s="95"/>
    </row>
    <row r="217" spans="1:13" s="249" customFormat="1" x14ac:dyDescent="0.3">
      <c r="A217" s="267" t="s">
        <v>344</v>
      </c>
      <c r="B217" s="303"/>
      <c r="C217" s="305"/>
      <c r="D217" s="103"/>
      <c r="E217" s="142"/>
      <c r="F217" s="300"/>
      <c r="G217" s="104"/>
      <c r="H217" s="105"/>
      <c r="I217" s="143"/>
      <c r="J217" s="105"/>
      <c r="K217" s="106">
        <f t="shared" si="3"/>
        <v>0</v>
      </c>
      <c r="M217" s="95"/>
    </row>
    <row r="218" spans="1:13" s="249" customFormat="1" x14ac:dyDescent="0.3">
      <c r="A218" s="252" t="s">
        <v>348</v>
      </c>
      <c r="B218" s="303"/>
      <c r="C218" s="305"/>
      <c r="D218" s="103"/>
      <c r="E218" s="142"/>
      <c r="F218" s="300"/>
      <c r="G218" s="104"/>
      <c r="H218" s="105"/>
      <c r="I218" s="143"/>
      <c r="J218" s="105"/>
      <c r="K218" s="106">
        <f t="shared" si="3"/>
        <v>0</v>
      </c>
      <c r="M218" s="95"/>
    </row>
    <row r="219" spans="1:13" s="249" customFormat="1" x14ac:dyDescent="0.3">
      <c r="A219" s="252" t="s">
        <v>350</v>
      </c>
      <c r="B219" s="303"/>
      <c r="C219" s="305"/>
      <c r="D219" s="103"/>
      <c r="E219" s="142"/>
      <c r="F219" s="300"/>
      <c r="G219" s="104"/>
      <c r="H219" s="105"/>
      <c r="I219" s="143"/>
      <c r="J219" s="105"/>
      <c r="K219" s="106">
        <f t="shared" si="3"/>
        <v>0</v>
      </c>
      <c r="M219" s="95"/>
    </row>
    <row r="220" spans="1:13" s="249" customFormat="1" x14ac:dyDescent="0.3">
      <c r="A220" s="252" t="s">
        <v>351</v>
      </c>
      <c r="B220" s="303"/>
      <c r="C220" s="305"/>
      <c r="D220" s="103"/>
      <c r="E220" s="142"/>
      <c r="F220" s="300"/>
      <c r="G220" s="104"/>
      <c r="H220" s="105"/>
      <c r="I220" s="143"/>
      <c r="J220" s="105"/>
      <c r="K220" s="106">
        <f t="shared" si="3"/>
        <v>0</v>
      </c>
      <c r="M220" s="95"/>
    </row>
    <row r="221" spans="1:13" s="249" customFormat="1" x14ac:dyDescent="0.3">
      <c r="A221" s="252" t="s">
        <v>352</v>
      </c>
      <c r="B221" s="303"/>
      <c r="C221" s="305"/>
      <c r="D221" s="103"/>
      <c r="E221" s="142"/>
      <c r="F221" s="300"/>
      <c r="G221" s="104"/>
      <c r="H221" s="105"/>
      <c r="I221" s="143"/>
      <c r="J221" s="105"/>
      <c r="K221" s="106">
        <f t="shared" si="3"/>
        <v>0</v>
      </c>
      <c r="M221" s="95"/>
    </row>
    <row r="222" spans="1:13" s="249" customFormat="1" x14ac:dyDescent="0.3">
      <c r="A222" s="252" t="s">
        <v>353</v>
      </c>
      <c r="B222" s="303"/>
      <c r="C222" s="305"/>
      <c r="D222" s="103"/>
      <c r="E222" s="142"/>
      <c r="F222" s="300"/>
      <c r="G222" s="104"/>
      <c r="H222" s="105"/>
      <c r="I222" s="143"/>
      <c r="J222" s="105"/>
      <c r="K222" s="106">
        <f t="shared" si="3"/>
        <v>0</v>
      </c>
      <c r="M222" s="95"/>
    </row>
    <row r="223" spans="1:13" s="249" customFormat="1" x14ac:dyDescent="0.3">
      <c r="A223" s="252" t="s">
        <v>354</v>
      </c>
      <c r="B223" s="303">
        <v>1</v>
      </c>
      <c r="C223" s="305"/>
      <c r="D223" s="103"/>
      <c r="E223" s="142"/>
      <c r="F223" s="300">
        <v>4</v>
      </c>
      <c r="G223" s="104"/>
      <c r="H223" s="105"/>
      <c r="I223" s="143"/>
      <c r="J223" s="105"/>
      <c r="K223" s="106">
        <f t="shared" si="3"/>
        <v>5</v>
      </c>
      <c r="M223" s="95"/>
    </row>
    <row r="224" spans="1:13" s="249" customFormat="1" x14ac:dyDescent="0.3">
      <c r="A224" s="252" t="s">
        <v>355</v>
      </c>
      <c r="B224" s="303"/>
      <c r="C224" s="305"/>
      <c r="D224" s="103"/>
      <c r="E224" s="142"/>
      <c r="F224" s="300"/>
      <c r="G224" s="104"/>
      <c r="H224" s="105"/>
      <c r="I224" s="143"/>
      <c r="J224" s="105"/>
      <c r="K224" s="106">
        <f t="shared" si="3"/>
        <v>0</v>
      </c>
      <c r="M224" s="95"/>
    </row>
    <row r="225" spans="1:13" s="249" customFormat="1" x14ac:dyDescent="0.3">
      <c r="A225" s="252" t="s">
        <v>356</v>
      </c>
      <c r="B225" s="303"/>
      <c r="C225" s="305"/>
      <c r="D225" s="103"/>
      <c r="E225" s="142"/>
      <c r="F225" s="300"/>
      <c r="G225" s="104"/>
      <c r="H225" s="105"/>
      <c r="I225" s="143"/>
      <c r="J225" s="105"/>
      <c r="K225" s="106">
        <f t="shared" si="3"/>
        <v>0</v>
      </c>
      <c r="M225" s="95"/>
    </row>
    <row r="226" spans="1:13" s="249" customFormat="1" x14ac:dyDescent="0.3">
      <c r="A226" s="252" t="s">
        <v>357</v>
      </c>
      <c r="B226" s="303"/>
      <c r="C226" s="305"/>
      <c r="D226" s="103"/>
      <c r="E226" s="142"/>
      <c r="F226" s="300"/>
      <c r="G226" s="104"/>
      <c r="H226" s="105"/>
      <c r="I226" s="143"/>
      <c r="J226" s="105"/>
      <c r="K226" s="106">
        <f t="shared" si="3"/>
        <v>0</v>
      </c>
      <c r="M226" s="95"/>
    </row>
    <row r="227" spans="1:13" s="249" customFormat="1" x14ac:dyDescent="0.3">
      <c r="A227" s="252" t="s">
        <v>358</v>
      </c>
      <c r="B227" s="303"/>
      <c r="C227" s="305"/>
      <c r="D227" s="103"/>
      <c r="E227" s="142"/>
      <c r="F227" s="300"/>
      <c r="G227" s="104"/>
      <c r="H227" s="105"/>
      <c r="I227" s="143"/>
      <c r="J227" s="105"/>
      <c r="K227" s="106">
        <f t="shared" si="3"/>
        <v>0</v>
      </c>
      <c r="M227" s="95"/>
    </row>
    <row r="228" spans="1:13" s="249" customFormat="1" x14ac:dyDescent="0.3">
      <c r="A228" s="252" t="s">
        <v>360</v>
      </c>
      <c r="B228" s="303"/>
      <c r="C228" s="305"/>
      <c r="D228" s="103"/>
      <c r="E228" s="142"/>
      <c r="F228" s="300"/>
      <c r="G228" s="104"/>
      <c r="H228" s="105"/>
      <c r="I228" s="143"/>
      <c r="J228" s="105"/>
      <c r="K228" s="106">
        <f t="shared" si="3"/>
        <v>0</v>
      </c>
      <c r="M228" s="95"/>
    </row>
    <row r="229" spans="1:13" s="249" customFormat="1" x14ac:dyDescent="0.3">
      <c r="A229" s="252" t="s">
        <v>212</v>
      </c>
      <c r="B229" s="303"/>
      <c r="C229" s="305"/>
      <c r="D229" s="103"/>
      <c r="E229" s="142"/>
      <c r="F229" s="300"/>
      <c r="G229" s="104"/>
      <c r="H229" s="105"/>
      <c r="I229" s="143"/>
      <c r="J229" s="105"/>
      <c r="K229" s="106">
        <f t="shared" si="3"/>
        <v>0</v>
      </c>
      <c r="M229" s="95"/>
    </row>
    <row r="230" spans="1:13" s="249" customFormat="1" x14ac:dyDescent="0.3">
      <c r="A230" s="252" t="s">
        <v>382</v>
      </c>
      <c r="B230" s="303"/>
      <c r="C230" s="305"/>
      <c r="D230" s="103"/>
      <c r="E230" s="142"/>
      <c r="F230" s="300"/>
      <c r="G230" s="104"/>
      <c r="H230" s="105"/>
      <c r="I230" s="143"/>
      <c r="J230" s="105"/>
      <c r="K230" s="106">
        <f t="shared" si="3"/>
        <v>0</v>
      </c>
      <c r="M230" s="95"/>
    </row>
    <row r="231" spans="1:13" s="249" customFormat="1" x14ac:dyDescent="0.3">
      <c r="A231" s="252" t="s">
        <v>361</v>
      </c>
      <c r="B231" s="303"/>
      <c r="C231" s="305"/>
      <c r="D231" s="103"/>
      <c r="E231" s="142"/>
      <c r="F231" s="300"/>
      <c r="G231" s="104"/>
      <c r="H231" s="105"/>
      <c r="I231" s="143"/>
      <c r="J231" s="105"/>
      <c r="K231" s="106">
        <f t="shared" si="3"/>
        <v>0</v>
      </c>
      <c r="M231" s="95"/>
    </row>
    <row r="232" spans="1:13" s="249" customFormat="1" x14ac:dyDescent="0.3">
      <c r="A232" s="252" t="s">
        <v>599</v>
      </c>
      <c r="B232" s="303">
        <v>1</v>
      </c>
      <c r="C232" s="305"/>
      <c r="D232" s="103"/>
      <c r="E232" s="142"/>
      <c r="F232" s="300"/>
      <c r="G232" s="104"/>
      <c r="H232" s="105"/>
      <c r="I232" s="143"/>
      <c r="J232" s="105"/>
      <c r="K232" s="106">
        <f t="shared" si="3"/>
        <v>1</v>
      </c>
      <c r="M232" s="95"/>
    </row>
    <row r="233" spans="1:13" s="249" customFormat="1" x14ac:dyDescent="0.3">
      <c r="A233" s="252" t="s">
        <v>363</v>
      </c>
      <c r="B233" s="303"/>
      <c r="C233" s="305"/>
      <c r="D233" s="103"/>
      <c r="E233" s="142"/>
      <c r="F233" s="300"/>
      <c r="G233" s="104"/>
      <c r="H233" s="105"/>
      <c r="I233" s="143"/>
      <c r="J233" s="105"/>
      <c r="K233" s="106">
        <f t="shared" si="3"/>
        <v>0</v>
      </c>
      <c r="M233" s="95"/>
    </row>
    <row r="234" spans="1:13" s="249" customFormat="1" x14ac:dyDescent="0.3">
      <c r="A234" s="252" t="s">
        <v>362</v>
      </c>
      <c r="B234" s="303"/>
      <c r="C234" s="305"/>
      <c r="D234" s="103"/>
      <c r="E234" s="142"/>
      <c r="F234" s="300"/>
      <c r="G234" s="104"/>
      <c r="H234" s="105"/>
      <c r="I234" s="143"/>
      <c r="J234" s="105"/>
      <c r="K234" s="106">
        <f t="shared" si="3"/>
        <v>0</v>
      </c>
      <c r="M234" s="95"/>
    </row>
    <row r="235" spans="1:13" s="249" customFormat="1" x14ac:dyDescent="0.3">
      <c r="A235" s="252" t="s">
        <v>366</v>
      </c>
      <c r="B235" s="303"/>
      <c r="C235" s="305"/>
      <c r="D235" s="103"/>
      <c r="E235" s="142"/>
      <c r="F235" s="300"/>
      <c r="G235" s="104"/>
      <c r="H235" s="105"/>
      <c r="I235" s="143"/>
      <c r="J235" s="105"/>
      <c r="K235" s="106">
        <f t="shared" si="3"/>
        <v>0</v>
      </c>
      <c r="M235" s="95"/>
    </row>
    <row r="236" spans="1:13" s="249" customFormat="1" x14ac:dyDescent="0.3">
      <c r="A236" s="252" t="s">
        <v>367</v>
      </c>
      <c r="B236" s="303">
        <v>4</v>
      </c>
      <c r="C236" s="305"/>
      <c r="D236" s="103"/>
      <c r="E236" s="142"/>
      <c r="F236" s="300">
        <v>2</v>
      </c>
      <c r="G236" s="104"/>
      <c r="H236" s="105">
        <v>1</v>
      </c>
      <c r="I236" s="143"/>
      <c r="J236" s="105">
        <v>4</v>
      </c>
      <c r="K236" s="106">
        <f t="shared" si="3"/>
        <v>11</v>
      </c>
      <c r="M236" s="95"/>
    </row>
    <row r="237" spans="1:13" s="249" customFormat="1" x14ac:dyDescent="0.3">
      <c r="A237" s="252" t="s">
        <v>368</v>
      </c>
      <c r="B237" s="303"/>
      <c r="C237" s="305"/>
      <c r="D237" s="103"/>
      <c r="E237" s="142"/>
      <c r="F237" s="300"/>
      <c r="G237" s="104"/>
      <c r="H237" s="105"/>
      <c r="I237" s="143"/>
      <c r="J237" s="105"/>
      <c r="K237" s="106">
        <f t="shared" si="3"/>
        <v>0</v>
      </c>
      <c r="M237" s="95"/>
    </row>
    <row r="238" spans="1:13" s="249" customFormat="1" x14ac:dyDescent="0.3">
      <c r="A238" s="252" t="s">
        <v>370</v>
      </c>
      <c r="B238" s="303"/>
      <c r="C238" s="305"/>
      <c r="D238" s="103"/>
      <c r="E238" s="142"/>
      <c r="F238" s="300"/>
      <c r="G238" s="104"/>
      <c r="H238" s="105"/>
      <c r="I238" s="143"/>
      <c r="J238" s="105"/>
      <c r="K238" s="106">
        <f t="shared" si="3"/>
        <v>0</v>
      </c>
      <c r="M238" s="95"/>
    </row>
    <row r="239" spans="1:13" s="249" customFormat="1" x14ac:dyDescent="0.3">
      <c r="A239" s="252" t="s">
        <v>371</v>
      </c>
      <c r="B239" s="303"/>
      <c r="C239" s="305"/>
      <c r="D239" s="103"/>
      <c r="E239" s="142"/>
      <c r="F239" s="300"/>
      <c r="G239" s="104"/>
      <c r="H239" s="105"/>
      <c r="I239" s="143"/>
      <c r="J239" s="105"/>
      <c r="K239" s="106">
        <f t="shared" si="3"/>
        <v>0</v>
      </c>
      <c r="M239" s="95"/>
    </row>
    <row r="240" spans="1:13" s="249" customFormat="1" x14ac:dyDescent="0.3">
      <c r="A240" s="252" t="s">
        <v>372</v>
      </c>
      <c r="B240" s="303"/>
      <c r="C240" s="305"/>
      <c r="D240" s="103"/>
      <c r="E240" s="142"/>
      <c r="F240" s="300"/>
      <c r="G240" s="104"/>
      <c r="H240" s="105"/>
      <c r="I240" s="143"/>
      <c r="J240" s="105"/>
      <c r="K240" s="106">
        <f t="shared" si="3"/>
        <v>0</v>
      </c>
      <c r="M240" s="95"/>
    </row>
    <row r="241" spans="1:13" s="249" customFormat="1" x14ac:dyDescent="0.3">
      <c r="A241" s="252" t="s">
        <v>373</v>
      </c>
      <c r="B241" s="303"/>
      <c r="C241" s="305"/>
      <c r="D241" s="103"/>
      <c r="E241" s="142"/>
      <c r="F241" s="300"/>
      <c r="G241" s="104"/>
      <c r="H241" s="105"/>
      <c r="I241" s="143"/>
      <c r="J241" s="105"/>
      <c r="K241" s="106">
        <f t="shared" si="3"/>
        <v>0</v>
      </c>
      <c r="M241" s="95"/>
    </row>
    <row r="242" spans="1:13" s="249" customFormat="1" x14ac:dyDescent="0.3">
      <c r="A242" s="252" t="s">
        <v>153</v>
      </c>
      <c r="B242" s="303"/>
      <c r="C242" s="305"/>
      <c r="D242" s="103"/>
      <c r="E242" s="142"/>
      <c r="F242" s="300"/>
      <c r="G242" s="104"/>
      <c r="H242" s="105"/>
      <c r="I242" s="143"/>
      <c r="J242" s="105"/>
      <c r="K242" s="106">
        <f t="shared" si="3"/>
        <v>0</v>
      </c>
      <c r="M242" s="95"/>
    </row>
    <row r="243" spans="1:13" s="249" customFormat="1" x14ac:dyDescent="0.3">
      <c r="A243" s="252" t="s">
        <v>249</v>
      </c>
      <c r="B243" s="303"/>
      <c r="C243" s="305"/>
      <c r="D243" s="103"/>
      <c r="E243" s="142"/>
      <c r="F243" s="300"/>
      <c r="G243" s="104"/>
      <c r="H243" s="105"/>
      <c r="I243" s="143"/>
      <c r="J243" s="105"/>
      <c r="K243" s="106">
        <f t="shared" si="3"/>
        <v>0</v>
      </c>
      <c r="M243" s="95"/>
    </row>
    <row r="244" spans="1:13" s="249" customFormat="1" x14ac:dyDescent="0.3">
      <c r="A244" s="252" t="s">
        <v>300</v>
      </c>
      <c r="B244" s="303"/>
      <c r="C244" s="305"/>
      <c r="D244" s="103"/>
      <c r="E244" s="142"/>
      <c r="F244" s="300"/>
      <c r="G244" s="104"/>
      <c r="H244" s="105"/>
      <c r="I244" s="143"/>
      <c r="J244" s="105"/>
      <c r="K244" s="106">
        <f t="shared" si="3"/>
        <v>0</v>
      </c>
      <c r="M244" s="95"/>
    </row>
    <row r="245" spans="1:13" s="249" customFormat="1" x14ac:dyDescent="0.3">
      <c r="A245" s="252" t="s">
        <v>375</v>
      </c>
      <c r="B245" s="303"/>
      <c r="C245" s="305"/>
      <c r="D245" s="103"/>
      <c r="E245" s="142"/>
      <c r="F245" s="300"/>
      <c r="G245" s="104"/>
      <c r="H245" s="105"/>
      <c r="I245" s="143"/>
      <c r="J245" s="105"/>
      <c r="K245" s="106">
        <f t="shared" si="3"/>
        <v>0</v>
      </c>
      <c r="M245" s="95"/>
    </row>
    <row r="246" spans="1:13" s="249" customFormat="1" x14ac:dyDescent="0.3">
      <c r="A246" s="252" t="s">
        <v>324</v>
      </c>
      <c r="B246" s="303"/>
      <c r="C246" s="305"/>
      <c r="D246" s="103"/>
      <c r="E246" s="142"/>
      <c r="F246" s="300"/>
      <c r="G246" s="104"/>
      <c r="H246" s="105"/>
      <c r="I246" s="143"/>
      <c r="J246" s="105"/>
      <c r="K246" s="106">
        <f t="shared" si="3"/>
        <v>0</v>
      </c>
      <c r="M246" s="95"/>
    </row>
    <row r="247" spans="1:13" s="249" customFormat="1" x14ac:dyDescent="0.3">
      <c r="A247" s="252" t="s">
        <v>377</v>
      </c>
      <c r="B247" s="303"/>
      <c r="C247" s="305"/>
      <c r="D247" s="103"/>
      <c r="E247" s="142"/>
      <c r="F247" s="300"/>
      <c r="G247" s="104"/>
      <c r="H247" s="105"/>
      <c r="I247" s="143"/>
      <c r="J247" s="105"/>
      <c r="K247" s="106">
        <f t="shared" si="3"/>
        <v>0</v>
      </c>
      <c r="M247" s="95"/>
    </row>
    <row r="248" spans="1:13" s="249" customFormat="1" x14ac:dyDescent="0.3">
      <c r="A248" s="252" t="s">
        <v>380</v>
      </c>
      <c r="B248" s="303"/>
      <c r="C248" s="305"/>
      <c r="D248" s="103"/>
      <c r="E248" s="142"/>
      <c r="F248" s="300"/>
      <c r="G248" s="104"/>
      <c r="H248" s="105"/>
      <c r="I248" s="143"/>
      <c r="J248" s="105"/>
      <c r="K248" s="106">
        <f t="shared" si="3"/>
        <v>0</v>
      </c>
      <c r="M248" s="95"/>
    </row>
    <row r="249" spans="1:13" s="249" customFormat="1" x14ac:dyDescent="0.3">
      <c r="A249" s="252" t="s">
        <v>383</v>
      </c>
      <c r="B249" s="303"/>
      <c r="C249" s="305"/>
      <c r="D249" s="103"/>
      <c r="E249" s="142"/>
      <c r="F249" s="300"/>
      <c r="G249" s="104"/>
      <c r="H249" s="105"/>
      <c r="I249" s="143"/>
      <c r="J249" s="105"/>
      <c r="K249" s="106">
        <f t="shared" si="3"/>
        <v>0</v>
      </c>
      <c r="M249" s="95"/>
    </row>
    <row r="250" spans="1:13" s="249" customFormat="1" x14ac:dyDescent="0.3">
      <c r="A250" s="252" t="s">
        <v>539</v>
      </c>
      <c r="B250" s="303"/>
      <c r="C250" s="305"/>
      <c r="D250" s="103"/>
      <c r="E250" s="142"/>
      <c r="F250" s="300"/>
      <c r="G250" s="104"/>
      <c r="H250" s="105"/>
      <c r="I250" s="143"/>
      <c r="J250" s="105"/>
      <c r="K250" s="106">
        <f t="shared" si="3"/>
        <v>0</v>
      </c>
      <c r="M250" s="95"/>
    </row>
    <row r="251" spans="1:13" s="249" customFormat="1" x14ac:dyDescent="0.3">
      <c r="A251" s="252" t="s">
        <v>385</v>
      </c>
      <c r="B251" s="303"/>
      <c r="C251" s="305"/>
      <c r="D251" s="103"/>
      <c r="E251" s="142"/>
      <c r="F251" s="300"/>
      <c r="G251" s="104"/>
      <c r="H251" s="105"/>
      <c r="I251" s="143"/>
      <c r="J251" s="105"/>
      <c r="K251" s="106">
        <f t="shared" si="3"/>
        <v>0</v>
      </c>
      <c r="M251" s="95"/>
    </row>
    <row r="252" spans="1:13" s="249" customFormat="1" x14ac:dyDescent="0.3">
      <c r="A252" s="252" t="s">
        <v>221</v>
      </c>
      <c r="B252" s="303"/>
      <c r="C252" s="305"/>
      <c r="D252" s="103"/>
      <c r="E252" s="142"/>
      <c r="F252" s="300"/>
      <c r="G252" s="104"/>
      <c r="H252" s="105"/>
      <c r="I252" s="143"/>
      <c r="J252" s="105"/>
      <c r="K252" s="106">
        <f t="shared" si="3"/>
        <v>0</v>
      </c>
      <c r="M252" s="95"/>
    </row>
    <row r="253" spans="1:13" s="249" customFormat="1" x14ac:dyDescent="0.3">
      <c r="A253" s="252" t="s">
        <v>270</v>
      </c>
      <c r="B253" s="303"/>
      <c r="C253" s="305"/>
      <c r="D253" s="103"/>
      <c r="E253" s="142"/>
      <c r="F253" s="300"/>
      <c r="G253" s="104"/>
      <c r="H253" s="105"/>
      <c r="I253" s="143"/>
      <c r="J253" s="105"/>
      <c r="K253" s="106">
        <f t="shared" si="3"/>
        <v>0</v>
      </c>
      <c r="M253" s="95"/>
    </row>
    <row r="254" spans="1:13" x14ac:dyDescent="0.3">
      <c r="A254" s="252" t="s">
        <v>52</v>
      </c>
      <c r="B254" s="303"/>
      <c r="C254" s="305"/>
      <c r="D254" s="103"/>
      <c r="E254" s="142"/>
      <c r="F254" s="300"/>
      <c r="G254" s="104"/>
      <c r="H254" s="105"/>
      <c r="I254" s="143"/>
      <c r="J254" s="105"/>
      <c r="K254" s="106">
        <f t="shared" ref="K254" si="4">SUM(B254,F254:J254)</f>
        <v>0</v>
      </c>
    </row>
    <row r="255" spans="1:13" ht="13.5" thickBot="1" x14ac:dyDescent="0.35">
      <c r="A255" s="253" t="s">
        <v>72</v>
      </c>
      <c r="B255" s="254">
        <f t="shared" ref="B255:K255" si="5">SUM(B4:B254)</f>
        <v>47</v>
      </c>
      <c r="C255" s="246">
        <f t="shared" si="5"/>
        <v>6</v>
      </c>
      <c r="D255" s="246">
        <f t="shared" si="5"/>
        <v>0</v>
      </c>
      <c r="E255" s="246">
        <f t="shared" si="5"/>
        <v>0</v>
      </c>
      <c r="F255" s="255">
        <f t="shared" si="5"/>
        <v>16</v>
      </c>
      <c r="G255" s="119">
        <f t="shared" si="5"/>
        <v>7</v>
      </c>
      <c r="H255" s="218">
        <f t="shared" si="5"/>
        <v>5</v>
      </c>
      <c r="I255" s="256">
        <f t="shared" si="5"/>
        <v>1</v>
      </c>
      <c r="J255" s="218">
        <f t="shared" si="5"/>
        <v>4</v>
      </c>
      <c r="K255" s="257">
        <f t="shared" si="5"/>
        <v>80</v>
      </c>
    </row>
    <row r="257" spans="1:13" x14ac:dyDescent="0.3">
      <c r="A257" s="394" t="s">
        <v>589</v>
      </c>
      <c r="B257" s="394"/>
      <c r="C257" s="394"/>
      <c r="D257" s="394"/>
      <c r="E257" s="394"/>
      <c r="F257" s="394"/>
      <c r="G257" s="394"/>
      <c r="H257" s="394"/>
      <c r="I257" s="394"/>
      <c r="J257" s="394"/>
      <c r="K257" s="394"/>
    </row>
    <row r="258" spans="1:13" ht="15" customHeight="1" x14ac:dyDescent="0.3">
      <c r="A258" s="394" t="s">
        <v>590</v>
      </c>
      <c r="B258" s="394"/>
      <c r="C258" s="394"/>
      <c r="D258" s="394"/>
      <c r="E258" s="394"/>
      <c r="F258" s="394"/>
      <c r="G258" s="394"/>
      <c r="H258" s="394"/>
      <c r="I258" s="394"/>
      <c r="J258" s="394"/>
      <c r="K258" s="394"/>
      <c r="M258" s="249"/>
    </row>
    <row r="259" spans="1:13" ht="25.5" customHeight="1" x14ac:dyDescent="0.3">
      <c r="A259" s="394" t="s">
        <v>591</v>
      </c>
      <c r="B259" s="394"/>
      <c r="C259" s="394"/>
      <c r="D259" s="394"/>
      <c r="E259" s="394"/>
      <c r="F259" s="394"/>
      <c r="G259" s="394"/>
      <c r="H259" s="394"/>
      <c r="I259" s="394"/>
      <c r="J259" s="394"/>
      <c r="K259" s="394"/>
      <c r="M259" s="249"/>
    </row>
    <row r="260" spans="1:13" ht="15" customHeight="1" x14ac:dyDescent="0.3">
      <c r="A260" s="394" t="s">
        <v>592</v>
      </c>
      <c r="B260" s="394"/>
      <c r="C260" s="394"/>
      <c r="D260" s="394"/>
      <c r="E260" s="394"/>
      <c r="F260" s="394"/>
      <c r="G260" s="394"/>
      <c r="H260" s="394"/>
      <c r="I260" s="394"/>
      <c r="J260" s="394"/>
      <c r="K260" s="394"/>
      <c r="M260" s="249"/>
    </row>
    <row r="261" spans="1:13" ht="26.25" customHeight="1" x14ac:dyDescent="0.3">
      <c r="A261" s="350" t="s">
        <v>558</v>
      </c>
      <c r="B261" s="350"/>
      <c r="C261" s="350"/>
      <c r="D261" s="350"/>
      <c r="E261" s="350"/>
      <c r="F261" s="350"/>
      <c r="G261" s="350"/>
      <c r="H261" s="350"/>
      <c r="I261" s="350"/>
      <c r="J261" s="350"/>
      <c r="K261" s="350"/>
    </row>
    <row r="262" spans="1:13" ht="26.25" customHeight="1" x14ac:dyDescent="0.3">
      <c r="A262" s="350" t="s">
        <v>408</v>
      </c>
      <c r="B262" s="350"/>
      <c r="C262" s="350"/>
      <c r="D262" s="350"/>
      <c r="E262" s="350"/>
      <c r="F262" s="350"/>
      <c r="G262" s="350"/>
      <c r="H262" s="350"/>
      <c r="I262" s="350"/>
      <c r="J262" s="350"/>
      <c r="K262" s="350"/>
    </row>
    <row r="263" spans="1:13" ht="25.5" customHeight="1" x14ac:dyDescent="0.3">
      <c r="A263" s="350" t="s">
        <v>550</v>
      </c>
      <c r="B263" s="350"/>
      <c r="C263" s="350"/>
      <c r="D263" s="350"/>
      <c r="E263" s="350"/>
      <c r="F263" s="350"/>
      <c r="G263" s="350"/>
      <c r="H263" s="350"/>
      <c r="I263" s="350"/>
      <c r="J263" s="350"/>
      <c r="K263" s="350"/>
    </row>
  </sheetData>
  <sortState ref="A4:A253">
    <sortCondition ref="A4:A253"/>
  </sortState>
  <mergeCells count="15">
    <mergeCell ref="A263:K263"/>
    <mergeCell ref="A262:K262"/>
    <mergeCell ref="A1:K1"/>
    <mergeCell ref="G2:G3"/>
    <mergeCell ref="H2:H3"/>
    <mergeCell ref="I2:I3"/>
    <mergeCell ref="J2:J3"/>
    <mergeCell ref="K2:K3"/>
    <mergeCell ref="A257:K257"/>
    <mergeCell ref="A258:K258"/>
    <mergeCell ref="A259:K259"/>
    <mergeCell ref="A260:K260"/>
    <mergeCell ref="A261:K261"/>
    <mergeCell ref="B2:D2"/>
    <mergeCell ref="E2:F2"/>
  </mergeCells>
  <pageMargins left="0.7" right="0.7" top="0.75" bottom="0.75" header="0.3" footer="0.3"/>
  <pageSetup paperSize="8"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
  <sheetViews>
    <sheetView workbookViewId="0">
      <selection activeCell="N8" sqref="N8"/>
    </sheetView>
  </sheetViews>
  <sheetFormatPr defaultRowHeight="14.5" x14ac:dyDescent="0.35"/>
  <cols>
    <col min="1" max="1" width="32.7265625" customWidth="1"/>
    <col min="2" max="2" width="12.7265625" customWidth="1"/>
    <col min="3" max="3" width="12.7265625" style="203" customWidth="1"/>
    <col min="4" max="4" width="12.7265625" customWidth="1"/>
    <col min="5" max="5" width="12.7265625" style="203" customWidth="1"/>
    <col min="6" max="6" width="12.7265625" customWidth="1"/>
    <col min="7" max="7" width="12.7265625" style="203" customWidth="1"/>
    <col min="8" max="8" width="12.7265625" customWidth="1"/>
    <col min="9" max="9" width="12.7265625" style="203" customWidth="1"/>
    <col min="10" max="10" width="12.7265625" customWidth="1"/>
    <col min="11" max="11" width="12.7265625" style="203" customWidth="1"/>
    <col min="12" max="15" width="10.7265625" customWidth="1"/>
  </cols>
  <sheetData>
    <row r="1" spans="1:14" ht="42.75" customHeight="1" x14ac:dyDescent="0.35">
      <c r="A1" s="465" t="s">
        <v>479</v>
      </c>
      <c r="B1" s="466"/>
      <c r="C1" s="466"/>
      <c r="D1" s="466"/>
      <c r="E1" s="466"/>
      <c r="F1" s="466"/>
      <c r="G1" s="466"/>
      <c r="H1" s="466"/>
      <c r="I1" s="466"/>
      <c r="J1" s="466"/>
      <c r="K1" s="467"/>
    </row>
    <row r="2" spans="1:14" ht="15" customHeight="1" x14ac:dyDescent="0.35">
      <c r="A2" s="468" t="s">
        <v>603</v>
      </c>
      <c r="B2" s="335" t="s">
        <v>0</v>
      </c>
      <c r="C2" s="335"/>
      <c r="D2" s="335" t="s">
        <v>2</v>
      </c>
      <c r="E2" s="335"/>
      <c r="F2" s="335" t="s">
        <v>1</v>
      </c>
      <c r="G2" s="335"/>
      <c r="H2" s="335" t="s">
        <v>3</v>
      </c>
      <c r="I2" s="335"/>
      <c r="J2" s="463" t="s">
        <v>444</v>
      </c>
      <c r="K2" s="464"/>
    </row>
    <row r="3" spans="1:14" ht="15" customHeight="1" thickBot="1" x14ac:dyDescent="0.4">
      <c r="A3" s="469"/>
      <c r="B3" s="185" t="s">
        <v>474</v>
      </c>
      <c r="C3" s="200" t="s">
        <v>475</v>
      </c>
      <c r="D3" s="185" t="s">
        <v>474</v>
      </c>
      <c r="E3" s="200" t="s">
        <v>475</v>
      </c>
      <c r="F3" s="185" t="s">
        <v>474</v>
      </c>
      <c r="G3" s="200" t="s">
        <v>475</v>
      </c>
      <c r="H3" s="185" t="s">
        <v>474</v>
      </c>
      <c r="I3" s="200" t="s">
        <v>475</v>
      </c>
      <c r="J3" s="183" t="s">
        <v>474</v>
      </c>
      <c r="K3" s="205" t="s">
        <v>475</v>
      </c>
    </row>
    <row r="4" spans="1:14" x14ac:dyDescent="0.35">
      <c r="A4" s="82" t="s">
        <v>604</v>
      </c>
      <c r="B4" s="460"/>
      <c r="C4" s="460"/>
      <c r="D4" s="460"/>
      <c r="E4" s="460"/>
      <c r="F4" s="460"/>
      <c r="G4" s="460"/>
      <c r="H4" s="460"/>
      <c r="I4" s="460"/>
      <c r="J4" s="460"/>
      <c r="K4" s="206"/>
    </row>
    <row r="5" spans="1:14" ht="45" customHeight="1" x14ac:dyDescent="0.35">
      <c r="A5" s="80" t="s">
        <v>473</v>
      </c>
      <c r="B5" s="168">
        <v>0.41</v>
      </c>
      <c r="C5" s="201">
        <v>25</v>
      </c>
      <c r="D5" s="168">
        <v>0</v>
      </c>
      <c r="E5" s="201">
        <v>0</v>
      </c>
      <c r="F5" s="168">
        <v>0.39</v>
      </c>
      <c r="G5" s="201">
        <v>13</v>
      </c>
      <c r="H5" s="168">
        <v>0</v>
      </c>
      <c r="I5" s="201">
        <v>0</v>
      </c>
      <c r="J5" s="184">
        <v>0.37</v>
      </c>
      <c r="K5" s="207">
        <v>38</v>
      </c>
    </row>
    <row r="6" spans="1:14" ht="52.5" x14ac:dyDescent="0.35">
      <c r="A6" s="80" t="s">
        <v>472</v>
      </c>
      <c r="B6" s="79"/>
      <c r="C6" s="202"/>
      <c r="D6" s="79"/>
      <c r="E6" s="202"/>
      <c r="F6" s="79"/>
      <c r="G6" s="202"/>
      <c r="H6" s="169"/>
      <c r="I6" s="204"/>
      <c r="J6" s="186">
        <f>H6</f>
        <v>0</v>
      </c>
      <c r="K6" s="208">
        <f>I6</f>
        <v>0</v>
      </c>
    </row>
    <row r="8" spans="1:14" x14ac:dyDescent="0.35">
      <c r="A8" s="461" t="s">
        <v>139</v>
      </c>
      <c r="B8" s="461"/>
      <c r="C8" s="461"/>
      <c r="D8" s="461"/>
      <c r="E8" s="461"/>
      <c r="F8" s="461"/>
      <c r="G8" s="461"/>
      <c r="H8" s="461"/>
      <c r="I8" s="461"/>
      <c r="J8" s="461"/>
      <c r="K8" s="209"/>
      <c r="N8" t="s">
        <v>622</v>
      </c>
    </row>
    <row r="9" spans="1:14" s="171" customFormat="1" ht="30" customHeight="1" x14ac:dyDescent="0.35">
      <c r="A9" s="462" t="s">
        <v>445</v>
      </c>
      <c r="B9" s="462"/>
      <c r="C9" s="462"/>
      <c r="D9" s="462"/>
      <c r="E9" s="462"/>
      <c r="F9" s="462"/>
      <c r="G9" s="462"/>
      <c r="H9" s="462"/>
      <c r="I9" s="462"/>
      <c r="J9" s="462"/>
      <c r="K9" s="210"/>
    </row>
    <row r="10" spans="1:14" ht="15" customHeight="1" x14ac:dyDescent="0.35"/>
  </sheetData>
  <mergeCells count="10">
    <mergeCell ref="B4:J4"/>
    <mergeCell ref="A8:J8"/>
    <mergeCell ref="A9:J9"/>
    <mergeCell ref="J2:K2"/>
    <mergeCell ref="A1:K1"/>
    <mergeCell ref="B2:C2"/>
    <mergeCell ref="D2:E2"/>
    <mergeCell ref="F2:G2"/>
    <mergeCell ref="H2:I2"/>
    <mergeCell ref="A2:A3"/>
  </mergeCells>
  <pageMargins left="0.7" right="0.7" top="0.78740157499999996" bottom="0.78740157499999996" header="0.3" footer="0.3"/>
  <pageSetup paperSize="9"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4"/>
  <dimension ref="A1:G10"/>
  <sheetViews>
    <sheetView workbookViewId="0">
      <selection activeCell="I9" sqref="I9"/>
    </sheetView>
  </sheetViews>
  <sheetFormatPr defaultColWidth="9.1796875" defaultRowHeight="13" x14ac:dyDescent="0.3"/>
  <cols>
    <col min="1" max="1" width="26.81640625" style="2" customWidth="1"/>
    <col min="2" max="4" width="15.26953125" style="1" customWidth="1"/>
    <col min="5" max="5" width="14.54296875" style="1" customWidth="1"/>
    <col min="6" max="16384" width="9.1796875" style="1"/>
  </cols>
  <sheetData>
    <row r="1" spans="1:7" ht="42.75" customHeight="1" x14ac:dyDescent="0.35">
      <c r="A1" s="435" t="s">
        <v>551</v>
      </c>
      <c r="B1" s="437"/>
      <c r="C1" s="437"/>
      <c r="D1" s="437"/>
      <c r="E1" s="438"/>
      <c r="G1" s="68"/>
    </row>
    <row r="2" spans="1:7" s="4" customFormat="1" ht="15" customHeight="1" x14ac:dyDescent="0.3">
      <c r="A2" s="470" t="s">
        <v>603</v>
      </c>
      <c r="B2" s="326" t="s">
        <v>106</v>
      </c>
      <c r="C2" s="328"/>
      <c r="D2" s="326" t="s">
        <v>442</v>
      </c>
      <c r="E2" s="459"/>
    </row>
    <row r="3" spans="1:7" s="4" customFormat="1" ht="15" customHeight="1" x14ac:dyDescent="0.3">
      <c r="A3" s="471"/>
      <c r="B3" s="244" t="s">
        <v>544</v>
      </c>
      <c r="C3" s="244" t="s">
        <v>545</v>
      </c>
      <c r="D3" s="244" t="s">
        <v>544</v>
      </c>
      <c r="E3" s="235" t="s">
        <v>545</v>
      </c>
    </row>
    <row r="4" spans="1:7" s="5" customFormat="1" x14ac:dyDescent="0.3">
      <c r="A4" s="136" t="s">
        <v>604</v>
      </c>
      <c r="B4" s="92">
        <v>0</v>
      </c>
      <c r="C4" s="243">
        <v>0</v>
      </c>
      <c r="D4" s="243">
        <v>1</v>
      </c>
      <c r="E4" s="101">
        <v>0</v>
      </c>
    </row>
    <row r="5" spans="1:7" s="5" customFormat="1" x14ac:dyDescent="0.3">
      <c r="A5" s="136" t="s">
        <v>84</v>
      </c>
      <c r="B5" s="92">
        <v>0</v>
      </c>
      <c r="C5" s="243">
        <v>0</v>
      </c>
      <c r="D5" s="243">
        <v>0</v>
      </c>
      <c r="E5" s="101">
        <v>0</v>
      </c>
    </row>
    <row r="6" spans="1:7" ht="12.75" customHeight="1" thickBot="1" x14ac:dyDescent="0.35">
      <c r="A6" s="119" t="s">
        <v>4</v>
      </c>
      <c r="B6" s="246">
        <f>SUM(B4:B5)</f>
        <v>0</v>
      </c>
      <c r="C6" s="246">
        <f>SUM(C4:C5)</f>
        <v>0</v>
      </c>
      <c r="D6" s="246">
        <f>SUM(D4:D5)</f>
        <v>1</v>
      </c>
      <c r="E6" s="218">
        <f>SUM(E4:E5)</f>
        <v>0</v>
      </c>
    </row>
    <row r="7" spans="1:7" ht="12.75" customHeight="1" x14ac:dyDescent="0.3">
      <c r="A7" s="245"/>
      <c r="B7" s="245"/>
      <c r="C7" s="245"/>
      <c r="D7" s="245"/>
      <c r="E7" s="245"/>
    </row>
    <row r="8" spans="1:7" x14ac:dyDescent="0.3">
      <c r="A8" s="95" t="s">
        <v>137</v>
      </c>
      <c r="B8" s="95"/>
      <c r="C8" s="95"/>
      <c r="D8" s="95"/>
      <c r="E8" s="95"/>
    </row>
    <row r="9" spans="1:7" ht="40" customHeight="1" x14ac:dyDescent="0.3">
      <c r="A9" s="350" t="s">
        <v>443</v>
      </c>
      <c r="B9" s="350"/>
      <c r="C9" s="350"/>
      <c r="D9" s="350"/>
      <c r="E9" s="350"/>
    </row>
    <row r="10" spans="1:7" ht="25.5" customHeight="1" x14ac:dyDescent="0.3">
      <c r="A10" s="350" t="s">
        <v>547</v>
      </c>
      <c r="B10" s="350"/>
      <c r="C10" s="350"/>
      <c r="D10" s="350"/>
      <c r="E10" s="350"/>
    </row>
  </sheetData>
  <mergeCells count="6">
    <mergeCell ref="A10:E10"/>
    <mergeCell ref="A1:E1"/>
    <mergeCell ref="A9:E9"/>
    <mergeCell ref="A2:A3"/>
    <mergeCell ref="B2:C2"/>
    <mergeCell ref="D2:E2"/>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
  <sheetViews>
    <sheetView zoomScaleNormal="100" workbookViewId="0">
      <selection activeCell="D20" sqref="D20"/>
    </sheetView>
  </sheetViews>
  <sheetFormatPr defaultColWidth="9.1796875" defaultRowHeight="13" x14ac:dyDescent="0.3"/>
  <cols>
    <col min="1" max="1" width="25.453125" style="2" customWidth="1"/>
    <col min="2" max="2" width="19.1796875" style="37" customWidth="1"/>
    <col min="3" max="3" width="22.26953125" style="37" customWidth="1"/>
    <col min="4" max="4" width="19.26953125" style="37" customWidth="1"/>
    <col min="5" max="6" width="25.1796875" style="37" customWidth="1"/>
    <col min="7" max="7" width="19" style="1" customWidth="1"/>
    <col min="8" max="16384" width="9.1796875" style="1"/>
  </cols>
  <sheetData>
    <row r="1" spans="1:12" ht="42.75" customHeight="1" x14ac:dyDescent="0.3">
      <c r="A1" s="448" t="s">
        <v>531</v>
      </c>
      <c r="B1" s="472"/>
      <c r="C1" s="472"/>
      <c r="D1" s="472"/>
      <c r="E1" s="472"/>
      <c r="F1" s="472"/>
      <c r="G1" s="473"/>
    </row>
    <row r="2" spans="1:12" s="4" customFormat="1" ht="30" customHeight="1" x14ac:dyDescent="0.3">
      <c r="A2" s="13" t="s">
        <v>603</v>
      </c>
      <c r="B2" s="474" t="s">
        <v>109</v>
      </c>
      <c r="C2" s="474"/>
      <c r="D2" s="474"/>
      <c r="E2" s="474" t="s">
        <v>110</v>
      </c>
      <c r="F2" s="474"/>
      <c r="G2" s="475"/>
      <c r="H2" s="1"/>
      <c r="I2" s="1"/>
      <c r="J2" s="1"/>
      <c r="K2" s="1"/>
      <c r="L2" s="1"/>
    </row>
    <row r="3" spans="1:12" s="4" customFormat="1" ht="35.25" customHeight="1" x14ac:dyDescent="0.3">
      <c r="A3" s="13"/>
      <c r="B3" s="177" t="s">
        <v>107</v>
      </c>
      <c r="C3" s="177" t="s">
        <v>108</v>
      </c>
      <c r="D3" s="242" t="s">
        <v>532</v>
      </c>
      <c r="E3" s="236" t="s">
        <v>107</v>
      </c>
      <c r="F3" s="236" t="s">
        <v>108</v>
      </c>
      <c r="G3" s="235" t="s">
        <v>532</v>
      </c>
      <c r="H3" s="1"/>
      <c r="I3" s="1"/>
      <c r="J3" s="1"/>
      <c r="K3" s="1"/>
      <c r="L3" s="1"/>
    </row>
    <row r="4" spans="1:12" s="5" customFormat="1" ht="13.5" customHeight="1" x14ac:dyDescent="0.3">
      <c r="A4" s="77" t="s">
        <v>608</v>
      </c>
      <c r="B4" s="35">
        <v>0</v>
      </c>
      <c r="C4" s="35">
        <v>0</v>
      </c>
      <c r="D4" s="35">
        <v>0</v>
      </c>
      <c r="E4" s="35">
        <v>0</v>
      </c>
      <c r="F4" s="35">
        <v>0</v>
      </c>
      <c r="G4" s="75">
        <v>0</v>
      </c>
      <c r="H4" s="1"/>
      <c r="I4" s="1"/>
      <c r="J4" s="1"/>
      <c r="K4" s="1"/>
      <c r="L4" s="1"/>
    </row>
    <row r="5" spans="1:12" s="5" customFormat="1" ht="13.5" customHeight="1" x14ac:dyDescent="0.3">
      <c r="A5" s="13" t="s">
        <v>95</v>
      </c>
      <c r="B5" s="178">
        <v>0</v>
      </c>
      <c r="C5" s="178">
        <v>0</v>
      </c>
      <c r="D5" s="178">
        <v>0</v>
      </c>
      <c r="E5" s="178">
        <v>0</v>
      </c>
      <c r="F5" s="178">
        <v>0</v>
      </c>
      <c r="G5" s="179">
        <v>0</v>
      </c>
      <c r="H5" s="1"/>
      <c r="I5" s="1"/>
      <c r="J5" s="1"/>
      <c r="K5" s="1"/>
      <c r="L5" s="1"/>
    </row>
    <row r="6" spans="1:12" s="5" customFormat="1" x14ac:dyDescent="0.3">
      <c r="A6" s="77" t="s">
        <v>81</v>
      </c>
      <c r="B6" s="35"/>
      <c r="C6" s="35"/>
      <c r="D6" s="35"/>
      <c r="E6" s="35"/>
      <c r="F6" s="35"/>
      <c r="G6" s="75"/>
      <c r="H6" s="1"/>
      <c r="I6" s="1"/>
      <c r="J6" s="1"/>
      <c r="K6" s="1"/>
      <c r="L6" s="1"/>
    </row>
    <row r="7" spans="1:12" s="5" customFormat="1" x14ac:dyDescent="0.3">
      <c r="A7" s="13" t="s">
        <v>95</v>
      </c>
      <c r="B7" s="178"/>
      <c r="C7" s="178"/>
      <c r="D7" s="178"/>
      <c r="E7" s="178"/>
      <c r="F7" s="178"/>
      <c r="G7" s="179"/>
      <c r="H7" s="1"/>
      <c r="I7" s="1"/>
      <c r="J7" s="1"/>
      <c r="K7" s="1"/>
      <c r="L7" s="1"/>
    </row>
    <row r="8" spans="1:12" x14ac:dyDescent="0.3">
      <c r="A8" s="24" t="s">
        <v>4</v>
      </c>
      <c r="B8" s="180">
        <f t="shared" ref="B8:G9" si="0">SUM(B4,B6)</f>
        <v>0</v>
      </c>
      <c r="C8" s="180">
        <f t="shared" si="0"/>
        <v>0</v>
      </c>
      <c r="D8" s="180">
        <f t="shared" si="0"/>
        <v>0</v>
      </c>
      <c r="E8" s="180">
        <f t="shared" si="0"/>
        <v>0</v>
      </c>
      <c r="F8" s="180">
        <f t="shared" si="0"/>
        <v>0</v>
      </c>
      <c r="G8" s="58">
        <f t="shared" si="0"/>
        <v>0</v>
      </c>
    </row>
    <row r="9" spans="1:12" ht="13.5" thickBot="1" x14ac:dyDescent="0.35">
      <c r="A9" s="40" t="s">
        <v>95</v>
      </c>
      <c r="B9" s="43">
        <f t="shared" si="0"/>
        <v>0</v>
      </c>
      <c r="C9" s="43">
        <f t="shared" si="0"/>
        <v>0</v>
      </c>
      <c r="D9" s="43">
        <f t="shared" si="0"/>
        <v>0</v>
      </c>
      <c r="E9" s="43">
        <f t="shared" si="0"/>
        <v>0</v>
      </c>
      <c r="F9" s="43">
        <f t="shared" si="0"/>
        <v>0</v>
      </c>
      <c r="G9" s="181">
        <f t="shared" si="0"/>
        <v>0</v>
      </c>
    </row>
    <row r="11" spans="1:12" ht="30" customHeight="1" x14ac:dyDescent="0.3">
      <c r="A11" s="350" t="s">
        <v>145</v>
      </c>
      <c r="B11" s="350"/>
      <c r="C11" s="350"/>
      <c r="D11" s="350"/>
      <c r="E11" s="350"/>
      <c r="F11" s="350"/>
      <c r="G11" s="350"/>
    </row>
    <row r="12" spans="1:12" ht="15" customHeight="1" x14ac:dyDescent="0.3">
      <c r="A12" s="360" t="s">
        <v>126</v>
      </c>
      <c r="B12" s="360"/>
      <c r="C12" s="360"/>
      <c r="D12" s="360"/>
      <c r="E12" s="360"/>
      <c r="F12" s="360"/>
      <c r="G12" s="360"/>
    </row>
    <row r="13" spans="1:12" ht="15" customHeight="1" x14ac:dyDescent="0.3">
      <c r="A13" s="360" t="s">
        <v>147</v>
      </c>
      <c r="B13" s="360"/>
      <c r="C13" s="360"/>
      <c r="D13" s="360"/>
      <c r="E13" s="360"/>
      <c r="F13" s="360"/>
      <c r="G13" s="360"/>
    </row>
    <row r="14" spans="1:12" x14ac:dyDescent="0.3">
      <c r="A14" s="1"/>
      <c r="B14" s="1"/>
      <c r="C14" s="1"/>
      <c r="D14" s="1"/>
      <c r="E14" s="1"/>
      <c r="F14" s="1"/>
    </row>
  </sheetData>
  <mergeCells count="6">
    <mergeCell ref="A11:G11"/>
    <mergeCell ref="A12:G12"/>
    <mergeCell ref="A13:G13"/>
    <mergeCell ref="A1:G1"/>
    <mergeCell ref="B2:D2"/>
    <mergeCell ref="E2:G2"/>
  </mergeCells>
  <pageMargins left="0.25" right="0.25" top="0.75" bottom="0.75" header="0.3" footer="0.3"/>
  <pageSetup paperSize="9" scale="93"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selection activeCell="K10" sqref="K10"/>
    </sheetView>
  </sheetViews>
  <sheetFormatPr defaultColWidth="9.1796875" defaultRowHeight="13" x14ac:dyDescent="0.3"/>
  <cols>
    <col min="1" max="1" width="40.7265625" style="2" customWidth="1"/>
    <col min="2" max="2" width="17.7265625" style="37" customWidth="1"/>
    <col min="3" max="7" width="10" style="37" customWidth="1"/>
    <col min="8" max="8" width="10" style="1" customWidth="1"/>
    <col min="9" max="16384" width="9.1796875" style="1"/>
  </cols>
  <sheetData>
    <row r="1" spans="1:8" ht="42.75" customHeight="1" thickBot="1" x14ac:dyDescent="0.35">
      <c r="A1" s="476" t="s">
        <v>463</v>
      </c>
      <c r="B1" s="477"/>
      <c r="C1" s="478"/>
      <c r="D1" s="478"/>
      <c r="E1" s="478"/>
      <c r="F1" s="478"/>
      <c r="G1" s="478"/>
      <c r="H1" s="479"/>
    </row>
    <row r="2" spans="1:8" s="4" customFormat="1" x14ac:dyDescent="0.3">
      <c r="A2" s="395" t="s">
        <v>603</v>
      </c>
      <c r="B2" s="481" t="s">
        <v>464</v>
      </c>
      <c r="C2" s="483" t="s">
        <v>455</v>
      </c>
      <c r="D2" s="484"/>
      <c r="E2" s="484"/>
      <c r="F2" s="484"/>
      <c r="G2" s="484"/>
      <c r="H2" s="485"/>
    </row>
    <row r="3" spans="1:8" s="4" customFormat="1" x14ac:dyDescent="0.3">
      <c r="A3" s="395"/>
      <c r="B3" s="481"/>
      <c r="C3" s="439" t="s">
        <v>0</v>
      </c>
      <c r="D3" s="441"/>
      <c r="E3" s="439" t="s">
        <v>2</v>
      </c>
      <c r="F3" s="441"/>
      <c r="G3" s="439" t="s">
        <v>1</v>
      </c>
      <c r="H3" s="486"/>
    </row>
    <row r="4" spans="1:8" s="4" customFormat="1" ht="39" customHeight="1" x14ac:dyDescent="0.3">
      <c r="A4" s="480"/>
      <c r="B4" s="482"/>
      <c r="C4" s="240" t="s">
        <v>537</v>
      </c>
      <c r="D4" s="240" t="s">
        <v>538</v>
      </c>
      <c r="E4" s="240" t="s">
        <v>537</v>
      </c>
      <c r="F4" s="240" t="s">
        <v>538</v>
      </c>
      <c r="G4" s="240" t="s">
        <v>537</v>
      </c>
      <c r="H4" s="241" t="s">
        <v>538</v>
      </c>
    </row>
    <row r="5" spans="1:8" s="5" customFormat="1" ht="15.75" customHeight="1" x14ac:dyDescent="0.3">
      <c r="A5" s="77" t="s">
        <v>612</v>
      </c>
      <c r="B5" s="35">
        <v>0</v>
      </c>
      <c r="C5" s="238">
        <v>0</v>
      </c>
      <c r="D5" s="238">
        <v>0</v>
      </c>
      <c r="E5" s="238">
        <v>0</v>
      </c>
      <c r="F5" s="238">
        <v>0</v>
      </c>
      <c r="G5" s="238">
        <v>0</v>
      </c>
      <c r="H5" s="75">
        <v>0</v>
      </c>
    </row>
    <row r="6" spans="1:8" ht="13.5" thickBot="1" x14ac:dyDescent="0.35">
      <c r="A6" s="21" t="s">
        <v>4</v>
      </c>
      <c r="B6" s="36">
        <v>0</v>
      </c>
      <c r="C6" s="239">
        <v>0</v>
      </c>
      <c r="D6" s="239">
        <v>0</v>
      </c>
      <c r="E6" s="239">
        <v>0</v>
      </c>
      <c r="F6" s="239">
        <v>0</v>
      </c>
      <c r="G6" s="239">
        <v>0</v>
      </c>
      <c r="H6" s="76">
        <v>0</v>
      </c>
    </row>
    <row r="8" spans="1:8" ht="15" customHeight="1" x14ac:dyDescent="0.3">
      <c r="A8" s="394" t="s">
        <v>71</v>
      </c>
      <c r="B8" s="394"/>
      <c r="C8" s="394"/>
      <c r="D8" s="394"/>
      <c r="E8" s="394"/>
      <c r="F8" s="394"/>
      <c r="G8" s="394"/>
      <c r="H8" s="394"/>
    </row>
    <row r="9" spans="1:8" ht="15" customHeight="1" x14ac:dyDescent="0.3">
      <c r="A9" s="360" t="s">
        <v>80</v>
      </c>
      <c r="B9" s="360"/>
      <c r="C9" s="360"/>
      <c r="D9" s="360"/>
      <c r="E9" s="360"/>
      <c r="F9" s="360"/>
      <c r="G9" s="360"/>
      <c r="H9" s="360"/>
    </row>
    <row r="10" spans="1:8" ht="29.65" customHeight="1" x14ac:dyDescent="0.3">
      <c r="A10" s="360" t="s">
        <v>148</v>
      </c>
      <c r="B10" s="360"/>
      <c r="C10" s="360"/>
      <c r="D10" s="360"/>
      <c r="E10" s="360"/>
      <c r="F10" s="360"/>
      <c r="G10" s="360"/>
      <c r="H10" s="360"/>
    </row>
    <row r="11" spans="1:8" ht="12.75" customHeight="1" x14ac:dyDescent="0.3">
      <c r="A11" s="394" t="s">
        <v>465</v>
      </c>
      <c r="B11" s="394"/>
      <c r="C11" s="394"/>
      <c r="D11" s="394"/>
      <c r="E11" s="394"/>
      <c r="F11" s="394"/>
      <c r="G11" s="394"/>
      <c r="H11" s="394"/>
    </row>
    <row r="12" spans="1:8" x14ac:dyDescent="0.3">
      <c r="A12" s="394"/>
      <c r="B12" s="394"/>
      <c r="C12" s="394"/>
      <c r="D12" s="394"/>
      <c r="E12" s="394"/>
      <c r="F12" s="394"/>
      <c r="G12" s="394"/>
      <c r="H12" s="394"/>
    </row>
    <row r="13" spans="1:8" x14ac:dyDescent="0.3">
      <c r="A13" s="84"/>
      <c r="B13" s="84"/>
      <c r="C13" s="84"/>
      <c r="D13" s="84"/>
      <c r="E13" s="84"/>
      <c r="F13" s="84"/>
      <c r="G13" s="84"/>
      <c r="H13" s="84"/>
    </row>
  </sheetData>
  <mergeCells count="11">
    <mergeCell ref="A8:H8"/>
    <mergeCell ref="A9:H9"/>
    <mergeCell ref="A10:H10"/>
    <mergeCell ref="A11:H12"/>
    <mergeCell ref="A1:H1"/>
    <mergeCell ref="A2:A4"/>
    <mergeCell ref="B2:B4"/>
    <mergeCell ref="C2:H2"/>
    <mergeCell ref="C3:D3"/>
    <mergeCell ref="E3:F3"/>
    <mergeCell ref="G3:H3"/>
  </mergeCells>
  <pageMargins left="0.7" right="0.7" top="0.75" bottom="0.75"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8">
    <pageSetUpPr fitToPage="1"/>
  </sheetPr>
  <dimension ref="A1:K19"/>
  <sheetViews>
    <sheetView topLeftCell="A31" workbookViewId="0">
      <selection activeCell="J16" sqref="J16"/>
    </sheetView>
  </sheetViews>
  <sheetFormatPr defaultColWidth="9.1796875" defaultRowHeight="13" x14ac:dyDescent="0.3"/>
  <cols>
    <col min="1" max="1" width="55.36328125" style="2" customWidth="1"/>
    <col min="2" max="2" width="17.1796875" style="37" customWidth="1"/>
    <col min="3" max="4" width="18.36328125" style="1" customWidth="1"/>
    <col min="5" max="5" width="15.81640625" style="1" customWidth="1"/>
    <col min="6" max="9" width="9.1796875" style="1"/>
    <col min="10" max="10" width="13.1796875" style="1" customWidth="1"/>
    <col min="11" max="11" width="15.7265625" style="1" customWidth="1"/>
    <col min="12" max="16384" width="9.1796875" style="1"/>
  </cols>
  <sheetData>
    <row r="1" spans="1:11" ht="42.75" customHeight="1" x14ac:dyDescent="0.3">
      <c r="A1" s="358" t="s">
        <v>480</v>
      </c>
      <c r="B1" s="488"/>
      <c r="C1" s="488"/>
      <c r="D1" s="488"/>
      <c r="E1" s="489"/>
      <c r="G1" s="493" t="s">
        <v>400</v>
      </c>
      <c r="H1" s="494"/>
      <c r="I1" s="494"/>
      <c r="J1" s="494"/>
      <c r="K1" s="494"/>
    </row>
    <row r="2" spans="1:11" ht="16.5" customHeight="1" x14ac:dyDescent="0.3">
      <c r="A2" s="13" t="s">
        <v>9</v>
      </c>
      <c r="B2" s="490"/>
      <c r="C2" s="491"/>
      <c r="D2" s="491"/>
      <c r="E2" s="492"/>
      <c r="G2" s="495" t="s">
        <v>404</v>
      </c>
      <c r="H2" s="495"/>
      <c r="I2" s="495"/>
      <c r="J2" s="132" t="s">
        <v>401</v>
      </c>
      <c r="K2" s="132" t="s">
        <v>402</v>
      </c>
    </row>
    <row r="3" spans="1:11" ht="18" customHeight="1" x14ac:dyDescent="0.3">
      <c r="A3" s="137"/>
      <c r="B3" s="138" t="s">
        <v>85</v>
      </c>
      <c r="C3" s="138" t="s">
        <v>86</v>
      </c>
      <c r="D3" s="145" t="s">
        <v>395</v>
      </c>
      <c r="E3" s="47" t="s">
        <v>396</v>
      </c>
      <c r="G3" s="495"/>
      <c r="H3" s="495"/>
      <c r="I3" s="495"/>
      <c r="J3" s="132">
        <f>SUM(D9:D11)</f>
        <v>0</v>
      </c>
      <c r="K3" s="150">
        <f>SUM(E9:E11)</f>
        <v>0</v>
      </c>
    </row>
    <row r="4" spans="1:11" ht="16.5" customHeight="1" x14ac:dyDescent="0.3">
      <c r="A4" s="16" t="s">
        <v>131</v>
      </c>
      <c r="B4" s="64"/>
      <c r="C4" s="64"/>
      <c r="D4" s="146"/>
      <c r="E4" s="149"/>
      <c r="G4" s="495"/>
      <c r="H4" s="495"/>
      <c r="I4" s="495"/>
      <c r="J4" s="496" t="s">
        <v>403</v>
      </c>
      <c r="K4" s="496"/>
    </row>
    <row r="5" spans="1:11" ht="15.75" customHeight="1" x14ac:dyDescent="0.3">
      <c r="A5" s="16" t="s">
        <v>132</v>
      </c>
      <c r="B5" s="6">
        <v>0</v>
      </c>
      <c r="C5" s="6">
        <v>0</v>
      </c>
      <c r="D5" s="11">
        <f>SUM(B5:C5)</f>
        <v>0</v>
      </c>
      <c r="E5" s="149"/>
      <c r="G5" s="495"/>
      <c r="H5" s="495"/>
      <c r="I5" s="495"/>
      <c r="J5" s="497" t="e">
        <f>K3/J3</f>
        <v>#DIV/0!</v>
      </c>
      <c r="K5" s="497"/>
    </row>
    <row r="6" spans="1:11" ht="16.5" customHeight="1" x14ac:dyDescent="0.3">
      <c r="A6" s="16" t="s">
        <v>133</v>
      </c>
      <c r="B6" s="6">
        <v>0</v>
      </c>
      <c r="C6" s="7">
        <v>0</v>
      </c>
      <c r="D6" s="147">
        <f>SUM(B6:C6)</f>
        <v>0</v>
      </c>
      <c r="E6" s="149"/>
    </row>
    <row r="7" spans="1:11" ht="17.25" customHeight="1" x14ac:dyDescent="0.3">
      <c r="A7" s="16" t="s">
        <v>134</v>
      </c>
      <c r="B7" s="6">
        <v>0</v>
      </c>
      <c r="C7" s="6">
        <v>0</v>
      </c>
      <c r="D7" s="146">
        <f>SUM(B7:C7)</f>
        <v>0</v>
      </c>
      <c r="E7" s="149"/>
    </row>
    <row r="8" spans="1:11" ht="17.25" customHeight="1" x14ac:dyDescent="0.3">
      <c r="A8" s="20" t="s">
        <v>398</v>
      </c>
      <c r="B8" s="107">
        <v>0</v>
      </c>
      <c r="C8" s="107">
        <v>0</v>
      </c>
      <c r="D8" s="148">
        <f>SUM(B8:C8)</f>
        <v>0</v>
      </c>
      <c r="E8" s="149"/>
    </row>
    <row r="9" spans="1:11" ht="17.25" customHeight="1" x14ac:dyDescent="0.3">
      <c r="A9" s="20" t="s">
        <v>397</v>
      </c>
      <c r="B9" s="107">
        <v>0</v>
      </c>
      <c r="C9" s="107">
        <v>0</v>
      </c>
      <c r="D9" s="148">
        <f>SUM(B9:C9)</f>
        <v>0</v>
      </c>
      <c r="E9" s="175"/>
    </row>
    <row r="10" spans="1:11" ht="17.25" customHeight="1" x14ac:dyDescent="0.3">
      <c r="A10" s="20" t="s">
        <v>399</v>
      </c>
      <c r="B10" s="64"/>
      <c r="C10" s="64"/>
      <c r="D10" s="148"/>
      <c r="E10" s="175"/>
    </row>
    <row r="11" spans="1:11" ht="17.25" customHeight="1" thickBot="1" x14ac:dyDescent="0.35">
      <c r="A11" s="144" t="s">
        <v>115</v>
      </c>
      <c r="B11" s="108"/>
      <c r="C11" s="108"/>
      <c r="D11" s="83"/>
      <c r="E11" s="176"/>
    </row>
    <row r="12" spans="1:11" ht="17.25" customHeight="1" x14ac:dyDescent="0.3">
      <c r="A12" s="4"/>
      <c r="B12" s="4"/>
      <c r="C12" s="4"/>
      <c r="D12" s="4"/>
      <c r="E12" s="4"/>
    </row>
    <row r="13" spans="1:11" ht="15.75" customHeight="1" x14ac:dyDescent="0.3">
      <c r="A13" s="396" t="s">
        <v>593</v>
      </c>
      <c r="B13" s="396"/>
      <c r="C13" s="396"/>
      <c r="D13" s="396"/>
      <c r="E13" s="396"/>
    </row>
    <row r="14" spans="1:11" ht="15" customHeight="1" x14ac:dyDescent="0.3">
      <c r="A14" s="394" t="s">
        <v>87</v>
      </c>
      <c r="B14" s="394"/>
      <c r="C14" s="394"/>
      <c r="D14" s="394"/>
      <c r="E14" s="394"/>
    </row>
    <row r="15" spans="1:11" ht="30" customHeight="1" x14ac:dyDescent="0.3">
      <c r="A15" s="350" t="s">
        <v>594</v>
      </c>
      <c r="B15" s="350"/>
      <c r="C15" s="350"/>
      <c r="D15" s="350"/>
      <c r="E15" s="350"/>
    </row>
    <row r="16" spans="1:11" ht="75" customHeight="1" x14ac:dyDescent="0.3">
      <c r="A16" s="487" t="s">
        <v>130</v>
      </c>
      <c r="B16" s="487"/>
      <c r="C16" s="487"/>
      <c r="D16" s="487"/>
      <c r="E16" s="487"/>
      <c r="F16" s="139"/>
      <c r="G16" s="139"/>
    </row>
    <row r="17" spans="1:7" ht="75" customHeight="1" x14ac:dyDescent="0.3">
      <c r="A17" s="487" t="s">
        <v>129</v>
      </c>
      <c r="B17" s="487"/>
      <c r="C17" s="487"/>
      <c r="D17" s="487"/>
      <c r="E17" s="487"/>
      <c r="F17" s="139"/>
      <c r="G17" s="139"/>
    </row>
    <row r="18" spans="1:7" ht="75" customHeight="1" x14ac:dyDescent="0.3">
      <c r="A18" s="487" t="s">
        <v>128</v>
      </c>
      <c r="B18" s="487"/>
      <c r="C18" s="487"/>
      <c r="D18" s="487"/>
      <c r="E18" s="487"/>
      <c r="F18" s="139"/>
      <c r="G18" s="139"/>
    </row>
    <row r="19" spans="1:7" ht="60" customHeight="1" x14ac:dyDescent="0.3">
      <c r="A19" s="487" t="s">
        <v>127</v>
      </c>
      <c r="B19" s="487"/>
      <c r="C19" s="487"/>
      <c r="D19" s="487"/>
      <c r="E19" s="487"/>
      <c r="F19" s="139"/>
      <c r="G19" s="139"/>
    </row>
  </sheetData>
  <mergeCells count="13">
    <mergeCell ref="G1:K1"/>
    <mergeCell ref="G2:I5"/>
    <mergeCell ref="J4:K4"/>
    <mergeCell ref="J5:K5"/>
    <mergeCell ref="A18:E18"/>
    <mergeCell ref="A19:E19"/>
    <mergeCell ref="A14:E14"/>
    <mergeCell ref="A13:E13"/>
    <mergeCell ref="A1:E1"/>
    <mergeCell ref="B2:E2"/>
    <mergeCell ref="A15:E15"/>
    <mergeCell ref="A16:E16"/>
    <mergeCell ref="A17:E17"/>
  </mergeCells>
  <pageMargins left="0.7" right="0.7" top="0.75" bottom="0.75" header="0.3" footer="0.3"/>
  <pageSetup paperSize="9" scale="6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
  <sheetViews>
    <sheetView workbookViewId="0">
      <selection activeCell="M18" sqref="M18"/>
    </sheetView>
  </sheetViews>
  <sheetFormatPr defaultColWidth="9.1796875" defaultRowHeight="13" x14ac:dyDescent="0.3"/>
  <cols>
    <col min="1" max="1" width="47.81640625" style="2" customWidth="1"/>
    <col min="2" max="2" width="6.7265625" style="3" customWidth="1"/>
    <col min="3" max="3" width="8.26953125" style="1" customWidth="1"/>
    <col min="4" max="4" width="6.81640625" style="1" customWidth="1"/>
    <col min="5" max="5" width="8.54296875" style="1" customWidth="1"/>
    <col min="6" max="6" width="7.36328125" style="1" customWidth="1"/>
    <col min="7" max="7" width="8.7265625" style="1" customWidth="1"/>
    <col min="8" max="8" width="7" style="1" customWidth="1"/>
    <col min="9" max="11" width="9.1796875" style="1"/>
    <col min="12" max="12" width="4.7265625" style="1" customWidth="1"/>
    <col min="13" max="16384" width="9.1796875" style="1"/>
  </cols>
  <sheetData>
    <row r="1" spans="1:11" ht="25.5" customHeight="1" x14ac:dyDescent="0.3">
      <c r="A1" s="322" t="s">
        <v>386</v>
      </c>
      <c r="B1" s="323"/>
      <c r="C1" s="323"/>
      <c r="D1" s="323"/>
      <c r="E1" s="323"/>
      <c r="F1" s="323"/>
      <c r="G1" s="323"/>
      <c r="H1" s="323"/>
      <c r="I1" s="323"/>
      <c r="J1" s="324"/>
      <c r="K1" s="325"/>
    </row>
    <row r="2" spans="1:11" s="4" customFormat="1" ht="38.25" customHeight="1" x14ac:dyDescent="0.3">
      <c r="A2" s="13" t="s">
        <v>603</v>
      </c>
      <c r="B2" s="7"/>
      <c r="C2" s="335" t="s">
        <v>0</v>
      </c>
      <c r="D2" s="335"/>
      <c r="E2" s="335" t="s">
        <v>2</v>
      </c>
      <c r="F2" s="335"/>
      <c r="G2" s="335" t="s">
        <v>1</v>
      </c>
      <c r="H2" s="335"/>
      <c r="I2" s="336" t="s">
        <v>3</v>
      </c>
      <c r="J2" s="337"/>
      <c r="K2" s="41" t="s">
        <v>4</v>
      </c>
    </row>
    <row r="3" spans="1:11" s="4" customFormat="1" ht="13.5" customHeight="1" thickBot="1" x14ac:dyDescent="0.35">
      <c r="A3" s="40"/>
      <c r="B3" s="43"/>
      <c r="C3" s="44" t="s">
        <v>7</v>
      </c>
      <c r="D3" s="44" t="s">
        <v>8</v>
      </c>
      <c r="E3" s="44" t="s">
        <v>7</v>
      </c>
      <c r="F3" s="44" t="s">
        <v>8</v>
      </c>
      <c r="G3" s="44" t="s">
        <v>7</v>
      </c>
      <c r="H3" s="44" t="s">
        <v>8</v>
      </c>
      <c r="I3" s="44" t="s">
        <v>7</v>
      </c>
      <c r="J3" s="44" t="s">
        <v>8</v>
      </c>
      <c r="K3" s="38"/>
    </row>
    <row r="4" spans="1:11" s="5" customFormat="1" x14ac:dyDescent="0.3">
      <c r="A4" s="82" t="s">
        <v>604</v>
      </c>
      <c r="B4" s="42"/>
      <c r="C4" s="329"/>
      <c r="D4" s="330"/>
      <c r="E4" s="330"/>
      <c r="F4" s="330"/>
      <c r="G4" s="330"/>
      <c r="H4" s="330"/>
      <c r="I4" s="330"/>
      <c r="J4" s="330"/>
      <c r="K4" s="331"/>
    </row>
    <row r="5" spans="1:11" s="2" customFormat="1" x14ac:dyDescent="0.3">
      <c r="A5" s="219" t="s">
        <v>511</v>
      </c>
      <c r="B5" s="220" t="s">
        <v>510</v>
      </c>
      <c r="C5" s="332"/>
      <c r="D5" s="333"/>
      <c r="E5" s="333"/>
      <c r="F5" s="333"/>
      <c r="G5" s="333"/>
      <c r="H5" s="333"/>
      <c r="I5" s="333"/>
      <c r="J5" s="333"/>
      <c r="K5" s="334"/>
    </row>
    <row r="6" spans="1:11" ht="12.75" customHeight="1" x14ac:dyDescent="0.3">
      <c r="A6" s="118" t="s">
        <v>513</v>
      </c>
      <c r="B6" s="221" t="s">
        <v>512</v>
      </c>
      <c r="C6" s="102"/>
      <c r="D6" s="102"/>
      <c r="E6" s="102"/>
      <c r="F6" s="102"/>
      <c r="G6" s="102">
        <v>1</v>
      </c>
      <c r="H6" s="102"/>
      <c r="I6" s="102"/>
      <c r="J6" s="110"/>
      <c r="K6" s="109">
        <f t="shared" ref="K6" si="0">SUM(C6:J6)</f>
        <v>1</v>
      </c>
    </row>
    <row r="7" spans="1:11" ht="12.75" customHeight="1" x14ac:dyDescent="0.3">
      <c r="A7" s="222" t="s">
        <v>90</v>
      </c>
      <c r="B7" s="223" t="s">
        <v>91</v>
      </c>
      <c r="C7" s="114">
        <f t="shared" ref="C7:K7" si="1">SUM(C6:C6)</f>
        <v>0</v>
      </c>
      <c r="D7" s="114">
        <f t="shared" si="1"/>
        <v>0</v>
      </c>
      <c r="E7" s="114">
        <f t="shared" si="1"/>
        <v>0</v>
      </c>
      <c r="F7" s="114">
        <f t="shared" si="1"/>
        <v>0</v>
      </c>
      <c r="G7" s="114">
        <f t="shared" si="1"/>
        <v>1</v>
      </c>
      <c r="H7" s="114">
        <f t="shared" si="1"/>
        <v>0</v>
      </c>
      <c r="I7" s="114">
        <f t="shared" si="1"/>
        <v>0</v>
      </c>
      <c r="J7" s="114">
        <f t="shared" si="1"/>
        <v>0</v>
      </c>
      <c r="K7" s="109">
        <f t="shared" si="1"/>
        <v>1</v>
      </c>
    </row>
    <row r="9" spans="1:11" x14ac:dyDescent="0.3">
      <c r="A9" s="1" t="s">
        <v>137</v>
      </c>
    </row>
    <row r="10" spans="1:11" x14ac:dyDescent="0.3">
      <c r="A10" s="2" t="s">
        <v>5</v>
      </c>
      <c r="B10" s="1" t="s">
        <v>6</v>
      </c>
    </row>
  </sheetData>
  <mergeCells count="7">
    <mergeCell ref="C4:K4"/>
    <mergeCell ref="C5:K5"/>
    <mergeCell ref="A1:K1"/>
    <mergeCell ref="C2:D2"/>
    <mergeCell ref="E2:F2"/>
    <mergeCell ref="G2:H2"/>
    <mergeCell ref="I2:J2"/>
  </mergeCells>
  <pageMargins left="0.7" right="0.7" top="0.75" bottom="0.75" header="0.3" footer="0.3"/>
  <pageSetup paperSize="9" scale="81" fitToHeight="0" orientation="portrait" r:id="rId1"/>
  <ignoredErrors>
    <ignoredError sqref="B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pageSetUpPr fitToPage="1"/>
  </sheetPr>
  <dimension ref="A1:I14"/>
  <sheetViews>
    <sheetView zoomScaleNormal="100" workbookViewId="0">
      <selection activeCell="B14" sqref="B14"/>
    </sheetView>
  </sheetViews>
  <sheetFormatPr defaultColWidth="9.1796875" defaultRowHeight="13" x14ac:dyDescent="0.3"/>
  <cols>
    <col min="1" max="1" width="51.36328125" style="2" customWidth="1"/>
    <col min="2" max="2" width="51.36328125" style="3" customWidth="1"/>
    <col min="3" max="3" width="9.1796875" style="1"/>
    <col min="4" max="4" width="35" style="1" bestFit="1" customWidth="1"/>
    <col min="5" max="5" width="9.1796875" style="1"/>
    <col min="6" max="6" width="10.26953125" style="1" customWidth="1"/>
    <col min="7" max="7" width="11" style="1" customWidth="1"/>
    <col min="8" max="16384" width="9.1796875" style="1"/>
  </cols>
  <sheetData>
    <row r="1" spans="1:9" ht="25.5" customHeight="1" x14ac:dyDescent="0.3">
      <c r="A1" s="338" t="s">
        <v>388</v>
      </c>
      <c r="B1" s="325"/>
      <c r="D1" s="339" t="s">
        <v>407</v>
      </c>
      <c r="E1" s="340"/>
      <c r="F1" s="340"/>
      <c r="G1" s="340"/>
      <c r="H1" s="340"/>
      <c r="I1" s="341"/>
    </row>
    <row r="2" spans="1:9" s="4" customFormat="1" ht="38.25" customHeight="1" x14ac:dyDescent="0.3">
      <c r="A2" s="13" t="s">
        <v>605</v>
      </c>
      <c r="B2" s="39"/>
      <c r="C2" s="1"/>
      <c r="D2" s="85" t="s">
        <v>605</v>
      </c>
      <c r="E2" s="73" t="s">
        <v>0</v>
      </c>
      <c r="F2" s="73" t="s">
        <v>2</v>
      </c>
      <c r="G2" s="73" t="s">
        <v>1</v>
      </c>
      <c r="H2" s="73" t="s">
        <v>3</v>
      </c>
      <c r="I2" s="155" t="s">
        <v>72</v>
      </c>
    </row>
    <row r="3" spans="1:9" s="4" customFormat="1" x14ac:dyDescent="0.3">
      <c r="A3" s="24" t="s">
        <v>12</v>
      </c>
      <c r="B3" s="58"/>
      <c r="C3" s="1"/>
      <c r="D3" s="57" t="s">
        <v>93</v>
      </c>
      <c r="E3" s="6">
        <v>0</v>
      </c>
      <c r="F3" s="6">
        <v>0</v>
      </c>
      <c r="G3" s="6">
        <v>0</v>
      </c>
      <c r="H3" s="6">
        <v>0</v>
      </c>
      <c r="I3" s="26">
        <f>SUM(E3:H3)</f>
        <v>0</v>
      </c>
    </row>
    <row r="4" spans="1:9" ht="12.75" customHeight="1" thickBot="1" x14ac:dyDescent="0.35">
      <c r="A4" s="16" t="s">
        <v>10</v>
      </c>
      <c r="B4" s="56"/>
      <c r="D4" s="81" t="s">
        <v>433</v>
      </c>
      <c r="E4" s="78">
        <v>0</v>
      </c>
      <c r="F4" s="78">
        <v>0</v>
      </c>
      <c r="G4" s="78">
        <v>0</v>
      </c>
      <c r="H4" s="78">
        <v>0</v>
      </c>
      <c r="I4" s="156">
        <f>SUM(E4:H4)</f>
        <v>0</v>
      </c>
    </row>
    <row r="5" spans="1:9" ht="12.75" customHeight="1" x14ac:dyDescent="0.3">
      <c r="A5" s="16" t="s">
        <v>11</v>
      </c>
      <c r="B5" s="56"/>
    </row>
    <row r="6" spans="1:9" ht="12.75" customHeight="1" x14ac:dyDescent="0.3">
      <c r="A6" s="57" t="s">
        <v>14</v>
      </c>
      <c r="B6" s="56"/>
    </row>
    <row r="7" spans="1:9" ht="25.5" customHeight="1" x14ac:dyDescent="0.3">
      <c r="A7" s="16" t="s">
        <v>15</v>
      </c>
      <c r="B7" s="56"/>
    </row>
    <row r="8" spans="1:9" ht="15" thickBot="1" x14ac:dyDescent="0.4">
      <c r="A8" s="89" t="s">
        <v>76</v>
      </c>
      <c r="B8" s="278">
        <v>0</v>
      </c>
    </row>
    <row r="9" spans="1:9" x14ac:dyDescent="0.3">
      <c r="A9" s="54" t="s">
        <v>13</v>
      </c>
      <c r="B9" s="55"/>
    </row>
    <row r="10" spans="1:9" x14ac:dyDescent="0.3">
      <c r="A10" s="16" t="s">
        <v>10</v>
      </c>
      <c r="B10" s="56"/>
    </row>
    <row r="11" spans="1:9" x14ac:dyDescent="0.3">
      <c r="A11" s="16" t="s">
        <v>11</v>
      </c>
      <c r="B11" s="56"/>
    </row>
    <row r="12" spans="1:9" x14ac:dyDescent="0.3">
      <c r="A12" s="57" t="s">
        <v>14</v>
      </c>
      <c r="B12" s="56"/>
    </row>
    <row r="13" spans="1:9" ht="26" x14ac:dyDescent="0.3">
      <c r="A13" s="16" t="s">
        <v>15</v>
      </c>
      <c r="B13" s="56"/>
    </row>
    <row r="14" spans="1:9" ht="15" thickBot="1" x14ac:dyDescent="0.4">
      <c r="A14" s="88" t="s">
        <v>76</v>
      </c>
      <c r="B14" s="277">
        <v>0</v>
      </c>
    </row>
  </sheetData>
  <mergeCells count="2">
    <mergeCell ref="A1:B1"/>
    <mergeCell ref="D1:I1"/>
  </mergeCells>
  <pageMargins left="0.7" right="0.7" top="0.75" bottom="0.75" header="0.3" footer="0.3"/>
  <pageSetup paperSize="9" scale="6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pageSetUpPr fitToPage="1"/>
  </sheetPr>
  <dimension ref="A1:I15"/>
  <sheetViews>
    <sheetView zoomScaleNormal="100" workbookViewId="0">
      <selection activeCell="A30" sqref="A30"/>
    </sheetView>
  </sheetViews>
  <sheetFormatPr defaultColWidth="9.1796875" defaultRowHeight="13" x14ac:dyDescent="0.3"/>
  <cols>
    <col min="1" max="1" width="42.36328125" style="2" customWidth="1"/>
    <col min="2" max="2" width="51.26953125" style="3" customWidth="1"/>
    <col min="3" max="3" width="9.1796875" style="1"/>
    <col min="4" max="4" width="35" style="1" bestFit="1" customWidth="1"/>
    <col min="5" max="5" width="9.1796875" style="1"/>
    <col min="6" max="6" width="10.26953125" style="1" customWidth="1"/>
    <col min="7" max="7" width="11" style="1" customWidth="1"/>
    <col min="8" max="16384" width="9.1796875" style="1"/>
  </cols>
  <sheetData>
    <row r="1" spans="1:9" ht="39.75" customHeight="1" x14ac:dyDescent="0.3">
      <c r="A1" s="342" t="s">
        <v>476</v>
      </c>
      <c r="B1" s="343"/>
      <c r="D1" s="339" t="s">
        <v>406</v>
      </c>
      <c r="E1" s="340"/>
      <c r="F1" s="340"/>
      <c r="G1" s="340"/>
      <c r="H1" s="340"/>
      <c r="I1" s="341"/>
    </row>
    <row r="2" spans="1:9" s="4" customFormat="1" ht="38.25" customHeight="1" x14ac:dyDescent="0.3">
      <c r="A2" s="13" t="s">
        <v>605</v>
      </c>
      <c r="B2" s="39"/>
      <c r="D2" s="85" t="s">
        <v>605</v>
      </c>
      <c r="E2" s="73" t="s">
        <v>0</v>
      </c>
      <c r="F2" s="73" t="s">
        <v>2</v>
      </c>
      <c r="G2" s="73" t="s">
        <v>1</v>
      </c>
      <c r="H2" s="73" t="s">
        <v>3</v>
      </c>
      <c r="I2" s="155" t="s">
        <v>72</v>
      </c>
    </row>
    <row r="3" spans="1:9" s="4" customFormat="1" ht="12.75" customHeight="1" x14ac:dyDescent="0.3">
      <c r="A3" s="24" t="s">
        <v>16</v>
      </c>
      <c r="B3" s="58"/>
      <c r="D3" s="57" t="s">
        <v>93</v>
      </c>
      <c r="E3" s="6">
        <v>0</v>
      </c>
      <c r="F3" s="6">
        <v>0</v>
      </c>
      <c r="G3" s="6">
        <v>0</v>
      </c>
      <c r="H3" s="6">
        <v>0</v>
      </c>
      <c r="I3" s="26">
        <v>0</v>
      </c>
    </row>
    <row r="4" spans="1:9" s="4" customFormat="1" ht="12.75" customHeight="1" thickBot="1" x14ac:dyDescent="0.35">
      <c r="A4" s="158" t="s">
        <v>518</v>
      </c>
      <c r="B4" s="58"/>
      <c r="D4" s="81" t="s">
        <v>433</v>
      </c>
      <c r="E4" s="78">
        <v>0</v>
      </c>
      <c r="F4" s="78">
        <v>0</v>
      </c>
      <c r="G4" s="78">
        <v>0</v>
      </c>
      <c r="H4" s="78">
        <v>0</v>
      </c>
      <c r="I4" s="156">
        <f>SUM(E4:H4)</f>
        <v>0</v>
      </c>
    </row>
    <row r="5" spans="1:9" ht="12.75" customHeight="1" x14ac:dyDescent="0.3">
      <c r="A5" s="118" t="s">
        <v>103</v>
      </c>
      <c r="B5" s="157"/>
    </row>
    <row r="6" spans="1:9" ht="25.5" customHeight="1" x14ac:dyDescent="0.3">
      <c r="A6" s="118" t="s">
        <v>15</v>
      </c>
      <c r="B6" s="157"/>
    </row>
    <row r="7" spans="1:9" ht="15" thickBot="1" x14ac:dyDescent="0.4">
      <c r="A7" s="88" t="s">
        <v>76</v>
      </c>
      <c r="B7" s="277">
        <v>0</v>
      </c>
    </row>
    <row r="8" spans="1:9" x14ac:dyDescent="0.3">
      <c r="A8" s="158" t="s">
        <v>17</v>
      </c>
      <c r="B8" s="159"/>
    </row>
    <row r="9" spans="1:9" x14ac:dyDescent="0.3">
      <c r="A9" s="158" t="s">
        <v>518</v>
      </c>
      <c r="B9" s="159"/>
    </row>
    <row r="10" spans="1:9" ht="12.75" customHeight="1" x14ac:dyDescent="0.3">
      <c r="A10" s="118" t="s">
        <v>103</v>
      </c>
      <c r="B10" s="157"/>
    </row>
    <row r="11" spans="1:9" ht="26" x14ac:dyDescent="0.3">
      <c r="A11" s="118" t="s">
        <v>15</v>
      </c>
      <c r="B11" s="157"/>
    </row>
    <row r="12" spans="1:9" ht="15" thickBot="1" x14ac:dyDescent="0.4">
      <c r="A12" s="88" t="s">
        <v>76</v>
      </c>
      <c r="B12" s="277">
        <v>0</v>
      </c>
    </row>
    <row r="13" spans="1:9" ht="14.5" x14ac:dyDescent="0.35">
      <c r="A13" s="90"/>
      <c r="B13" s="66"/>
    </row>
    <row r="14" spans="1:9" ht="15" customHeight="1" x14ac:dyDescent="0.3">
      <c r="A14" s="344" t="s">
        <v>83</v>
      </c>
      <c r="B14" s="344"/>
    </row>
    <row r="15" spans="1:9" ht="15" customHeight="1" x14ac:dyDescent="0.3">
      <c r="A15" s="344"/>
      <c r="B15" s="344"/>
    </row>
  </sheetData>
  <mergeCells count="3">
    <mergeCell ref="A1:B1"/>
    <mergeCell ref="A14:B15"/>
    <mergeCell ref="D1:I1"/>
  </mergeCells>
  <pageMargins left="0.7" right="0.7" top="0.75" bottom="0.75" header="0.3" footer="0.3"/>
  <pageSetup paperSize="9" scale="7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pageSetUpPr fitToPage="1"/>
  </sheetPr>
  <dimension ref="A1:I12"/>
  <sheetViews>
    <sheetView workbookViewId="0">
      <selection activeCell="B20" sqref="B20:C20"/>
    </sheetView>
  </sheetViews>
  <sheetFormatPr defaultColWidth="9.1796875" defaultRowHeight="13" x14ac:dyDescent="0.3"/>
  <cols>
    <col min="1" max="1" width="38.54296875" style="2" customWidth="1"/>
    <col min="2" max="2" width="51.26953125" style="3" customWidth="1"/>
    <col min="3" max="3" width="9.1796875" style="1" customWidth="1"/>
    <col min="4" max="4" width="35" style="1" bestFit="1" customWidth="1"/>
    <col min="5" max="5" width="9.1796875" style="1"/>
    <col min="6" max="6" width="10.26953125" style="1" customWidth="1"/>
    <col min="7" max="7" width="11" style="1" customWidth="1"/>
    <col min="8" max="16384" width="9.1796875" style="1"/>
  </cols>
  <sheetData>
    <row r="1" spans="1:9" ht="34.5" customHeight="1" x14ac:dyDescent="0.3">
      <c r="A1" s="342" t="s">
        <v>477</v>
      </c>
      <c r="B1" s="343"/>
      <c r="D1" s="339" t="s">
        <v>405</v>
      </c>
      <c r="E1" s="340"/>
      <c r="F1" s="340"/>
      <c r="G1" s="340"/>
      <c r="H1" s="340"/>
      <c r="I1" s="341"/>
    </row>
    <row r="2" spans="1:9" s="4" customFormat="1" ht="38.25" customHeight="1" x14ac:dyDescent="0.3">
      <c r="A2" s="13" t="s">
        <v>605</v>
      </c>
      <c r="B2" s="39"/>
      <c r="D2" s="85" t="s">
        <v>605</v>
      </c>
      <c r="E2" s="73" t="s">
        <v>0</v>
      </c>
      <c r="F2" s="73" t="s">
        <v>2</v>
      </c>
      <c r="G2" s="73" t="s">
        <v>1</v>
      </c>
      <c r="H2" s="73" t="s">
        <v>3</v>
      </c>
      <c r="I2" s="155" t="s">
        <v>72</v>
      </c>
    </row>
    <row r="3" spans="1:9" s="4" customFormat="1" x14ac:dyDescent="0.3">
      <c r="A3" s="24" t="s">
        <v>16</v>
      </c>
      <c r="B3" s="58"/>
      <c r="D3" s="57" t="s">
        <v>93</v>
      </c>
      <c r="E3" s="6">
        <v>0</v>
      </c>
      <c r="F3" s="6">
        <v>0</v>
      </c>
      <c r="G3" s="6">
        <v>0</v>
      </c>
      <c r="H3" s="6">
        <v>0</v>
      </c>
      <c r="I3" s="26">
        <f>SUM(E3:H3)</f>
        <v>0</v>
      </c>
    </row>
    <row r="4" spans="1:9" s="4" customFormat="1" ht="13.5" thickBot="1" x14ac:dyDescent="0.35">
      <c r="A4" s="158" t="s">
        <v>517</v>
      </c>
      <c r="B4" s="58"/>
      <c r="D4" s="81" t="s">
        <v>433</v>
      </c>
      <c r="E4" s="78">
        <v>0</v>
      </c>
      <c r="F4" s="78">
        <v>0</v>
      </c>
      <c r="G4" s="78">
        <v>0</v>
      </c>
      <c r="H4" s="78">
        <v>0</v>
      </c>
      <c r="I4" s="156">
        <f>SUM(E4:H4)</f>
        <v>0</v>
      </c>
    </row>
    <row r="5" spans="1:9" x14ac:dyDescent="0.3">
      <c r="A5" s="118" t="s">
        <v>18</v>
      </c>
      <c r="B5" s="56"/>
    </row>
    <row r="6" spans="1:9" ht="26" x14ac:dyDescent="0.3">
      <c r="A6" s="118" t="s">
        <v>15</v>
      </c>
      <c r="B6" s="56"/>
    </row>
    <row r="7" spans="1:9" x14ac:dyDescent="0.3">
      <c r="A7" s="104" t="s">
        <v>76</v>
      </c>
      <c r="B7" s="56">
        <v>0</v>
      </c>
    </row>
    <row r="8" spans="1:9" x14ac:dyDescent="0.3">
      <c r="A8" s="158" t="s">
        <v>17</v>
      </c>
      <c r="B8" s="58"/>
    </row>
    <row r="9" spans="1:9" x14ac:dyDescent="0.3">
      <c r="A9" s="158" t="s">
        <v>517</v>
      </c>
      <c r="B9" s="58"/>
    </row>
    <row r="10" spans="1:9" x14ac:dyDescent="0.3">
      <c r="A10" s="118" t="s">
        <v>18</v>
      </c>
      <c r="B10" s="56"/>
    </row>
    <row r="11" spans="1:9" ht="26" x14ac:dyDescent="0.3">
      <c r="A11" s="118" t="s">
        <v>15</v>
      </c>
      <c r="B11" s="56"/>
    </row>
    <row r="12" spans="1:9" ht="13.5" thickBot="1" x14ac:dyDescent="0.35">
      <c r="A12" s="40" t="s">
        <v>76</v>
      </c>
      <c r="B12" s="160">
        <v>0</v>
      </c>
    </row>
  </sheetData>
  <mergeCells count="2">
    <mergeCell ref="A1:B1"/>
    <mergeCell ref="D1:I1"/>
  </mergeCells>
  <pageMargins left="0.7" right="0.7" top="0.75" bottom="0.75" header="0.3" footer="0.3"/>
  <pageSetup paperSize="9" scale="7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0">
    <pageSetUpPr fitToPage="1"/>
  </sheetPr>
  <dimension ref="A1:J8"/>
  <sheetViews>
    <sheetView workbookViewId="0">
      <selection activeCell="G5" sqref="G5"/>
    </sheetView>
  </sheetViews>
  <sheetFormatPr defaultColWidth="9.1796875" defaultRowHeight="13" x14ac:dyDescent="0.3"/>
  <cols>
    <col min="1" max="1" width="47.81640625" style="2" customWidth="1"/>
    <col min="2" max="2" width="6.7265625" style="3" customWidth="1"/>
    <col min="3" max="4" width="8.26953125" style="1" customWidth="1"/>
    <col min="5" max="5" width="7.7265625" style="1" customWidth="1"/>
    <col min="6" max="6" width="8.26953125" style="1" customWidth="1"/>
    <col min="7" max="7" width="8.54296875" style="1" customWidth="1"/>
    <col min="8" max="8" width="7.36328125" style="1" customWidth="1"/>
    <col min="9" max="9" width="7" style="1" customWidth="1"/>
    <col min="10" max="16384" width="9.1796875" style="1"/>
  </cols>
  <sheetData>
    <row r="1" spans="1:10" ht="25.5" customHeight="1" x14ac:dyDescent="0.3">
      <c r="A1" s="338" t="s">
        <v>569</v>
      </c>
      <c r="B1" s="323"/>
      <c r="C1" s="323"/>
      <c r="D1" s="323"/>
      <c r="E1" s="323"/>
      <c r="F1" s="323"/>
      <c r="G1" s="323"/>
      <c r="H1" s="323"/>
      <c r="I1" s="323"/>
      <c r="J1" s="325"/>
    </row>
    <row r="2" spans="1:10" s="4" customFormat="1" ht="38.25" customHeight="1" x14ac:dyDescent="0.3">
      <c r="A2" s="13" t="s">
        <v>605</v>
      </c>
      <c r="B2" s="7"/>
      <c r="C2" s="335" t="s">
        <v>43</v>
      </c>
      <c r="D2" s="335"/>
      <c r="E2" s="335"/>
      <c r="F2" s="335" t="s">
        <v>44</v>
      </c>
      <c r="G2" s="335"/>
      <c r="H2" s="335"/>
      <c r="I2" s="346" t="s">
        <v>45</v>
      </c>
      <c r="J2" s="348" t="s">
        <v>4</v>
      </c>
    </row>
    <row r="3" spans="1:10" s="4" customFormat="1" ht="26" x14ac:dyDescent="0.3">
      <c r="A3" s="13"/>
      <c r="B3" s="7"/>
      <c r="C3" s="73" t="s">
        <v>47</v>
      </c>
      <c r="D3" s="73" t="s">
        <v>143</v>
      </c>
      <c r="E3" s="73" t="s">
        <v>144</v>
      </c>
      <c r="F3" s="73" t="s">
        <v>47</v>
      </c>
      <c r="G3" s="73" t="s">
        <v>143</v>
      </c>
      <c r="H3" s="73" t="s">
        <v>144</v>
      </c>
      <c r="I3" s="347"/>
      <c r="J3" s="349"/>
    </row>
    <row r="4" spans="1:10" s="2" customFormat="1" x14ac:dyDescent="0.3">
      <c r="A4" s="219" t="s">
        <v>511</v>
      </c>
      <c r="B4" s="220" t="s">
        <v>510</v>
      </c>
      <c r="C4" s="345"/>
      <c r="D4" s="345"/>
      <c r="E4" s="345"/>
      <c r="F4" s="345"/>
      <c r="G4" s="345"/>
      <c r="H4" s="345"/>
      <c r="I4" s="345"/>
      <c r="J4" s="15"/>
    </row>
    <row r="5" spans="1:10" x14ac:dyDescent="0.3">
      <c r="A5" s="118" t="s">
        <v>513</v>
      </c>
      <c r="B5" s="221" t="s">
        <v>512</v>
      </c>
      <c r="C5" s="9">
        <v>0</v>
      </c>
      <c r="D5" s="9">
        <v>0</v>
      </c>
      <c r="E5" s="9">
        <v>0</v>
      </c>
      <c r="F5" s="9">
        <v>0</v>
      </c>
      <c r="G5" s="9">
        <v>0</v>
      </c>
      <c r="H5" s="9">
        <v>0</v>
      </c>
      <c r="I5" s="9">
        <v>0</v>
      </c>
      <c r="J5" s="17">
        <f t="shared" ref="J5" si="0">SUM(C5:I5)</f>
        <v>0</v>
      </c>
    </row>
    <row r="6" spans="1:10" ht="13.5" thickBot="1" x14ac:dyDescent="0.35">
      <c r="A6" s="21" t="s">
        <v>4</v>
      </c>
      <c r="B6" s="211" t="s">
        <v>91</v>
      </c>
      <c r="C6" s="23">
        <f t="shared" ref="C6:J6" si="1">SUM(C5:C5)</f>
        <v>0</v>
      </c>
      <c r="D6" s="23">
        <f t="shared" si="1"/>
        <v>0</v>
      </c>
      <c r="E6" s="23">
        <f t="shared" si="1"/>
        <v>0</v>
      </c>
      <c r="F6" s="23">
        <f t="shared" si="1"/>
        <v>0</v>
      </c>
      <c r="G6" s="23">
        <f t="shared" si="1"/>
        <v>0</v>
      </c>
      <c r="H6" s="23">
        <f t="shared" si="1"/>
        <v>0</v>
      </c>
      <c r="I6" s="23">
        <f t="shared" si="1"/>
        <v>0</v>
      </c>
      <c r="J6" s="18">
        <f t="shared" si="1"/>
        <v>0</v>
      </c>
    </row>
    <row r="8" spans="1:10" x14ac:dyDescent="0.3">
      <c r="B8" s="1"/>
    </row>
  </sheetData>
  <mergeCells count="6">
    <mergeCell ref="A1:J1"/>
    <mergeCell ref="C2:E2"/>
    <mergeCell ref="F2:H2"/>
    <mergeCell ref="C4:I4"/>
    <mergeCell ref="I2:I3"/>
    <mergeCell ref="J2:J3"/>
  </mergeCells>
  <pageMargins left="0.7" right="0.7" top="0.75" bottom="0.75" header="0.3" footer="0.3"/>
  <pageSetup paperSize="9" scale="89" orientation="portrait" r:id="rId1"/>
  <ignoredErrors>
    <ignoredError sqref="B5"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1"/>
  <dimension ref="A1:K8"/>
  <sheetViews>
    <sheetView workbookViewId="0">
      <selection activeCell="K22" sqref="K22"/>
    </sheetView>
  </sheetViews>
  <sheetFormatPr defaultColWidth="9.1796875" defaultRowHeight="13" x14ac:dyDescent="0.3"/>
  <cols>
    <col min="1" max="1" width="47.81640625" style="2" customWidth="1"/>
    <col min="2" max="2" width="6.7265625" style="3" customWidth="1"/>
    <col min="3" max="3" width="6.1796875" style="1" customWidth="1"/>
    <col min="4" max="4" width="8.26953125" style="1" customWidth="1"/>
    <col min="5" max="5" width="7.36328125" style="1" bestFit="1" customWidth="1"/>
    <col min="6" max="6" width="6" style="1" customWidth="1"/>
    <col min="7" max="7" width="8.54296875" style="1" customWidth="1"/>
    <col min="8" max="8" width="7.36328125" style="1" customWidth="1"/>
    <col min="9" max="9" width="7" style="1" customWidth="1"/>
    <col min="10" max="10" width="9.1796875" style="1"/>
    <col min="11" max="11" width="22.81640625" style="1" customWidth="1"/>
    <col min="12" max="16384" width="9.1796875" style="1"/>
  </cols>
  <sheetData>
    <row r="1" spans="1:11" ht="25.5" customHeight="1" x14ac:dyDescent="0.3">
      <c r="A1" s="338" t="s">
        <v>560</v>
      </c>
      <c r="B1" s="323"/>
      <c r="C1" s="323"/>
      <c r="D1" s="323"/>
      <c r="E1" s="323"/>
      <c r="F1" s="323"/>
      <c r="G1" s="323"/>
      <c r="H1" s="323"/>
      <c r="I1" s="323"/>
      <c r="J1" s="323"/>
      <c r="K1" s="325"/>
    </row>
    <row r="2" spans="1:11" s="4" customFormat="1" ht="38.25" customHeight="1" x14ac:dyDescent="0.3">
      <c r="A2" s="13" t="s">
        <v>605</v>
      </c>
      <c r="B2" s="7"/>
      <c r="C2" s="335" t="s">
        <v>43</v>
      </c>
      <c r="D2" s="335"/>
      <c r="E2" s="335"/>
      <c r="F2" s="335" t="s">
        <v>44</v>
      </c>
      <c r="G2" s="335"/>
      <c r="H2" s="335"/>
      <c r="I2" s="346" t="s">
        <v>45</v>
      </c>
      <c r="J2" s="351" t="s">
        <v>451</v>
      </c>
      <c r="K2" s="353" t="s">
        <v>46</v>
      </c>
    </row>
    <row r="3" spans="1:11" s="4" customFormat="1" ht="30.75" customHeight="1" x14ac:dyDescent="0.3">
      <c r="A3" s="13"/>
      <c r="B3" s="7"/>
      <c r="C3" s="73" t="s">
        <v>47</v>
      </c>
      <c r="D3" s="73" t="s">
        <v>143</v>
      </c>
      <c r="E3" s="73" t="s">
        <v>144</v>
      </c>
      <c r="F3" s="73" t="s">
        <v>47</v>
      </c>
      <c r="G3" s="73" t="s">
        <v>143</v>
      </c>
      <c r="H3" s="73" t="s">
        <v>144</v>
      </c>
      <c r="I3" s="347"/>
      <c r="J3" s="352"/>
      <c r="K3" s="354"/>
    </row>
    <row r="4" spans="1:11" s="2" customFormat="1" x14ac:dyDescent="0.3">
      <c r="A4" s="219" t="s">
        <v>511</v>
      </c>
      <c r="B4" s="220" t="s">
        <v>510</v>
      </c>
      <c r="C4" s="345"/>
      <c r="D4" s="345"/>
      <c r="E4" s="345"/>
      <c r="F4" s="345"/>
      <c r="G4" s="345"/>
      <c r="H4" s="345"/>
      <c r="I4" s="345"/>
      <c r="J4" s="33"/>
      <c r="K4" s="34"/>
    </row>
    <row r="5" spans="1:11" x14ac:dyDescent="0.3">
      <c r="A5" s="118" t="s">
        <v>513</v>
      </c>
      <c r="B5" s="221" t="s">
        <v>512</v>
      </c>
      <c r="C5" s="9">
        <v>0</v>
      </c>
      <c r="D5" s="9">
        <v>0</v>
      </c>
      <c r="E5" s="9">
        <v>0</v>
      </c>
      <c r="F5" s="9">
        <v>0</v>
      </c>
      <c r="G5" s="9">
        <v>0</v>
      </c>
      <c r="H5" s="9">
        <v>0</v>
      </c>
      <c r="I5" s="9">
        <v>0</v>
      </c>
      <c r="J5" s="12">
        <v>0</v>
      </c>
      <c r="K5" s="32">
        <v>0</v>
      </c>
    </row>
    <row r="6" spans="1:11" ht="13.5" thickBot="1" x14ac:dyDescent="0.35">
      <c r="A6" s="21" t="s">
        <v>451</v>
      </c>
      <c r="B6" s="211" t="s">
        <v>91</v>
      </c>
      <c r="C6" s="23"/>
      <c r="D6" s="23"/>
      <c r="E6" s="23"/>
      <c r="F6" s="23"/>
      <c r="G6" s="23"/>
      <c r="H6" s="23"/>
      <c r="I6" s="23"/>
      <c r="J6" s="23"/>
      <c r="K6" s="18"/>
    </row>
    <row r="8" spans="1:11" ht="30" customHeight="1" x14ac:dyDescent="0.3">
      <c r="A8" s="350" t="s">
        <v>557</v>
      </c>
      <c r="B8" s="350"/>
      <c r="C8" s="350"/>
      <c r="D8" s="350"/>
      <c r="E8" s="350"/>
      <c r="F8" s="350"/>
      <c r="G8" s="350"/>
      <c r="H8" s="350"/>
      <c r="I8" s="350"/>
      <c r="J8" s="350"/>
      <c r="K8" s="350"/>
    </row>
  </sheetData>
  <mergeCells count="8">
    <mergeCell ref="A8:K8"/>
    <mergeCell ref="C4:I4"/>
    <mergeCell ref="A1:K1"/>
    <mergeCell ref="C2:E2"/>
    <mergeCell ref="F2:H2"/>
    <mergeCell ref="I2:I3"/>
    <mergeCell ref="J2:J3"/>
    <mergeCell ref="K2:K3"/>
  </mergeCells>
  <pageMargins left="0.7" right="0.7" top="0.75" bottom="0.75" header="0.3" footer="0.3"/>
  <pageSetup paperSize="9" orientation="landscape" r:id="rId1"/>
  <ignoredErrors>
    <ignoredError sqref="B5"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workbookViewId="0">
      <selection activeCell="M17" sqref="M17"/>
    </sheetView>
  </sheetViews>
  <sheetFormatPr defaultColWidth="9.1796875" defaultRowHeight="13" x14ac:dyDescent="0.3"/>
  <cols>
    <col min="1" max="1" width="47.81640625" style="2" customWidth="1"/>
    <col min="2" max="2" width="6.7265625" style="3" customWidth="1"/>
    <col min="3" max="3" width="12.54296875" style="1" customWidth="1"/>
    <col min="4" max="4" width="8.81640625" style="1" customWidth="1"/>
    <col min="5" max="5" width="7.36328125" style="1" bestFit="1" customWidth="1"/>
    <col min="6" max="6" width="7.36328125" style="1" customWidth="1"/>
    <col min="7" max="7" width="12.54296875" style="1" customWidth="1"/>
    <col min="8" max="8" width="9.26953125" style="1" customWidth="1"/>
    <col min="9" max="9" width="7.36328125" style="1" customWidth="1"/>
    <col min="10" max="16384" width="9.1796875" style="1"/>
  </cols>
  <sheetData>
    <row r="1" spans="1:10" ht="25.5" customHeight="1" x14ac:dyDescent="0.3">
      <c r="A1" s="338" t="s">
        <v>563</v>
      </c>
      <c r="B1" s="323"/>
      <c r="C1" s="323"/>
      <c r="D1" s="323"/>
      <c r="E1" s="323"/>
      <c r="F1" s="323"/>
      <c r="G1" s="323"/>
      <c r="H1" s="323"/>
      <c r="I1" s="323"/>
      <c r="J1" s="325"/>
    </row>
    <row r="2" spans="1:10" s="4" customFormat="1" ht="15" customHeight="1" x14ac:dyDescent="0.3">
      <c r="A2" s="13" t="s">
        <v>605</v>
      </c>
      <c r="B2" s="7"/>
      <c r="C2" s="335" t="s">
        <v>561</v>
      </c>
      <c r="D2" s="335"/>
      <c r="E2" s="335"/>
      <c r="F2" s="355" t="s">
        <v>4</v>
      </c>
      <c r="G2" s="337" t="s">
        <v>564</v>
      </c>
      <c r="H2" s="335"/>
      <c r="I2" s="335"/>
      <c r="J2" s="261" t="s">
        <v>451</v>
      </c>
    </row>
    <row r="3" spans="1:10" s="4" customFormat="1" ht="45" customHeight="1" x14ac:dyDescent="0.3">
      <c r="A3" s="13"/>
      <c r="B3" s="7"/>
      <c r="C3" s="259" t="s">
        <v>562</v>
      </c>
      <c r="D3" s="259" t="s">
        <v>565</v>
      </c>
      <c r="E3" s="260" t="s">
        <v>45</v>
      </c>
      <c r="F3" s="356"/>
      <c r="G3" s="258" t="s">
        <v>562</v>
      </c>
      <c r="H3" s="259" t="s">
        <v>565</v>
      </c>
      <c r="I3" s="260" t="s">
        <v>45</v>
      </c>
      <c r="J3" s="262"/>
    </row>
    <row r="4" spans="1:10" s="2" customFormat="1" x14ac:dyDescent="0.3">
      <c r="A4" s="219" t="s">
        <v>511</v>
      </c>
      <c r="B4" s="220" t="s">
        <v>510</v>
      </c>
      <c r="C4" s="263"/>
      <c r="D4" s="263"/>
      <c r="E4" s="263"/>
      <c r="F4" s="15"/>
      <c r="G4" s="264"/>
      <c r="H4" s="263"/>
      <c r="I4" s="263"/>
      <c r="J4" s="15"/>
    </row>
    <row r="5" spans="1:10" x14ac:dyDescent="0.3">
      <c r="A5" s="118" t="s">
        <v>513</v>
      </c>
      <c r="B5" s="221" t="s">
        <v>512</v>
      </c>
      <c r="C5" s="9">
        <v>0</v>
      </c>
      <c r="D5" s="9">
        <v>0</v>
      </c>
      <c r="E5" s="9">
        <v>0</v>
      </c>
      <c r="F5" s="17">
        <f t="shared" ref="F5:F6" si="0">SUM(C5:E5)</f>
        <v>0</v>
      </c>
      <c r="G5" s="265">
        <v>0</v>
      </c>
      <c r="H5" s="9">
        <v>0</v>
      </c>
      <c r="I5" s="9">
        <v>0</v>
      </c>
      <c r="J5" s="17">
        <v>0</v>
      </c>
    </row>
    <row r="6" spans="1:10" ht="13.5" thickBot="1" x14ac:dyDescent="0.35">
      <c r="A6" s="21" t="s">
        <v>451</v>
      </c>
      <c r="B6" s="211" t="s">
        <v>91</v>
      </c>
      <c r="C6" s="23">
        <f>SUM(C5:C5)</f>
        <v>0</v>
      </c>
      <c r="D6" s="23">
        <f>SUM(D5:D5)</f>
        <v>0</v>
      </c>
      <c r="E6" s="23">
        <f>SUM(E5:E5)</f>
        <v>0</v>
      </c>
      <c r="F6" s="18">
        <f t="shared" si="0"/>
        <v>0</v>
      </c>
      <c r="G6" s="266">
        <v>0</v>
      </c>
      <c r="H6" s="23">
        <v>0</v>
      </c>
      <c r="I6" s="23">
        <v>0</v>
      </c>
      <c r="J6" s="18">
        <v>0</v>
      </c>
    </row>
    <row r="8" spans="1:10" ht="30" customHeight="1" x14ac:dyDescent="0.3">
      <c r="A8" s="350" t="s">
        <v>568</v>
      </c>
      <c r="B8" s="350"/>
      <c r="C8" s="350"/>
      <c r="D8" s="350"/>
      <c r="E8" s="350"/>
      <c r="F8" s="350"/>
      <c r="G8" s="350"/>
      <c r="H8" s="350"/>
      <c r="I8" s="350"/>
      <c r="J8" s="350"/>
    </row>
  </sheetData>
  <mergeCells count="5">
    <mergeCell ref="A8:J8"/>
    <mergeCell ref="F2:F3"/>
    <mergeCell ref="A1:J1"/>
    <mergeCell ref="C2:E2"/>
    <mergeCell ref="G2:I2"/>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28</vt:i4>
      </vt:variant>
      <vt:variant>
        <vt:lpstr>Pojmenované oblasti</vt:lpstr>
      </vt:variant>
      <vt:variant>
        <vt:i4>1</vt:i4>
      </vt:variant>
    </vt:vector>
  </HeadingPairs>
  <TitlesOfParts>
    <vt:vector size="29" baseType="lpstr">
      <vt:lpstr>Metodika </vt:lpstr>
      <vt:lpstr>2.1</vt:lpstr>
      <vt:lpstr>2.2</vt:lpstr>
      <vt:lpstr>2.3</vt:lpstr>
      <vt:lpstr>2.4</vt:lpstr>
      <vt:lpstr>2.5</vt:lpstr>
      <vt:lpstr>2.6</vt:lpstr>
      <vt:lpstr>2.7</vt:lpstr>
      <vt:lpstr>2.8</vt:lpstr>
      <vt:lpstr>3.1</vt:lpstr>
      <vt:lpstr>3.2</vt:lpstr>
      <vt:lpstr>3.3</vt:lpstr>
      <vt:lpstr>3.4</vt:lpstr>
      <vt:lpstr>4.1</vt:lpstr>
      <vt:lpstr>5.1</vt:lpstr>
      <vt:lpstr>6.1 </vt:lpstr>
      <vt:lpstr>6.2</vt:lpstr>
      <vt:lpstr>6.3</vt:lpstr>
      <vt:lpstr>6.4</vt:lpstr>
      <vt:lpstr>6.5</vt:lpstr>
      <vt:lpstr>6.6</vt:lpstr>
      <vt:lpstr>7.1</vt:lpstr>
      <vt:lpstr>7.2</vt:lpstr>
      <vt:lpstr>7.3</vt:lpstr>
      <vt:lpstr>8.1</vt:lpstr>
      <vt:lpstr>8.2</vt:lpstr>
      <vt:lpstr>8.3</vt:lpstr>
      <vt:lpstr>8.4</vt:lpstr>
      <vt:lpstr>'Metodika '!Oblast_tisku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2020-01-15T15:40:32Z</dcterms:created>
  <dcterms:modified xsi:type="dcterms:W3CDTF">2025-06-19T11:28:04Z</dcterms:modified>
</cp:coreProperties>
</file>